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نشرة التداول لغير العراقيين"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<sst xmlns="http://schemas.openxmlformats.org/spreadsheetml/2006/main" count="503" uniqueCount="300">
  <si>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</si>
  <si>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</si>
  <si>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</si>
  <si>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</si>
  <si>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</si>
  <si>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</si>
  <si>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</si>
  <si>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</si>
  <si>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</si>
  <si>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</si>
  <si>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</si>
  <si>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</si>
  <si>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</si>
  <si>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</si>
  <si>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</si>
  <si>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</si>
  <si>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</si>
  <si>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</si>
  <si>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</si>
  <si>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</si>
  <si>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</si>
  <si>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</si>
  <si>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</si>
  <si>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</si>
  <si>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</si>
  <si>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</si>
  <si>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</si>
  <si>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</si>
  <si>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</si>
  <si>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مجموع قطاع الفنادق</t>
  </si>
  <si>
    <t>قطاع الصناعة</t>
  </si>
  <si>
    <t>قطاع الفنادق</t>
  </si>
  <si>
    <t>معدل السعر السابق</t>
  </si>
  <si>
    <t>الملاحظات</t>
  </si>
  <si>
    <t>سعر اخر طلب شراء</t>
  </si>
  <si>
    <t>سعر اخر عرض بيع</t>
  </si>
  <si>
    <t>ــــــــــــ</t>
  </si>
  <si>
    <t>قطاع الاستثمار</t>
  </si>
  <si>
    <t>مصرف الاقتصاد (BEFI)</t>
  </si>
  <si>
    <t>BIME</t>
  </si>
  <si>
    <t xml:space="preserve">مصرف الشرق الاوسط </t>
  </si>
  <si>
    <t>NHAM</t>
  </si>
  <si>
    <t>الحمراء للتأمين</t>
  </si>
  <si>
    <t>الخليج للتامين (NGIR)</t>
  </si>
  <si>
    <t>الخليج للتامين</t>
  </si>
  <si>
    <t>NGIR</t>
  </si>
  <si>
    <t>قطاع الزراعة</t>
  </si>
  <si>
    <t>قطاع التحويل المالي</t>
  </si>
  <si>
    <t>الطيف للتحويل المالي</t>
  </si>
  <si>
    <t>MTAI</t>
  </si>
  <si>
    <t>ــــــــــ</t>
  </si>
  <si>
    <t>اولا : اخبار الشركات .</t>
  </si>
  <si>
    <t>المشروبات الغازية الشمالية (INSD)</t>
  </si>
  <si>
    <t xml:space="preserve">المؤشر 60 </t>
  </si>
  <si>
    <t>IMCI</t>
  </si>
  <si>
    <t>الصنائع الكيمياوية العصرية</t>
  </si>
  <si>
    <t>الوائل للتحويل المالي</t>
  </si>
  <si>
    <t>MTWA</t>
  </si>
  <si>
    <t>سعر اخرعرض بيع</t>
  </si>
  <si>
    <t>قطاع التأمين</t>
  </si>
  <si>
    <t xml:space="preserve">المنصور الدوائية </t>
  </si>
  <si>
    <t>IMAP</t>
  </si>
  <si>
    <t xml:space="preserve">الامين للاستثمار المالي </t>
  </si>
  <si>
    <t>VAMF</t>
  </si>
  <si>
    <t>قطاع الاتصالات</t>
  </si>
  <si>
    <t>اسيا سيل للاتصالات</t>
  </si>
  <si>
    <t>TASC</t>
  </si>
  <si>
    <t xml:space="preserve">لم يتم التداول </t>
  </si>
  <si>
    <t>الخاتم للاتصالات</t>
  </si>
  <si>
    <t>TZNI</t>
  </si>
  <si>
    <t xml:space="preserve">المنتجات الزراعية </t>
  </si>
  <si>
    <t>AIRP</t>
  </si>
  <si>
    <t>مدينة العاب الكرخ</t>
  </si>
  <si>
    <t>SKTA</t>
  </si>
  <si>
    <t>مصرف الخليج التجاري</t>
  </si>
  <si>
    <t>BGUC</t>
  </si>
  <si>
    <t>فندق بابل</t>
  </si>
  <si>
    <t>HBAY</t>
  </si>
  <si>
    <t xml:space="preserve">الامين للتأمين </t>
  </si>
  <si>
    <t>NAME</t>
  </si>
  <si>
    <t xml:space="preserve">المعموره العقارية </t>
  </si>
  <si>
    <t>SMRI</t>
  </si>
  <si>
    <t>الخازر لانتاج المواد الانشائية</t>
  </si>
  <si>
    <t>IKHC</t>
  </si>
  <si>
    <t xml:space="preserve">مصرف اشور </t>
  </si>
  <si>
    <t>BASH</t>
  </si>
  <si>
    <t xml:space="preserve">المصرف الاهلي </t>
  </si>
  <si>
    <t>BNOI</t>
  </si>
  <si>
    <t xml:space="preserve">اسماك الشرق الاوسط </t>
  </si>
  <si>
    <t>AMEF</t>
  </si>
  <si>
    <t>بغداد لتجارة وخدمات السيارات (SBMC)</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</si>
  <si>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</si>
  <si>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</si>
  <si>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</si>
  <si>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</si>
  <si>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</si>
  <si>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</si>
  <si>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الخياطة الحديثة</t>
  </si>
  <si>
    <t>IMOS</t>
  </si>
  <si>
    <t>مصرف كوردستان</t>
  </si>
  <si>
    <t>BKUI</t>
  </si>
  <si>
    <t>مجموع السوق النظامي</t>
  </si>
  <si>
    <t>الاهلية للانتاج الزراعي</t>
  </si>
  <si>
    <t>AAHP</t>
  </si>
  <si>
    <t>ITLI</t>
  </si>
  <si>
    <t>المصرف العراقي الاسلامي</t>
  </si>
  <si>
    <t>BIIB</t>
  </si>
  <si>
    <t>مصرف بابل</t>
  </si>
  <si>
    <t>BBAY</t>
  </si>
  <si>
    <t>مصرف دار السلام (BDSI)</t>
  </si>
  <si>
    <t>مصرف الاستثمار</t>
  </si>
  <si>
    <t>BIBI</t>
  </si>
  <si>
    <t xml:space="preserve">Web site : www.isx-iq.net     E-mail : info-isx@isx-iq.net   07834000034 - 07711211522 - 07270094594  : ص . ب :3607 العلوية      الهاتف </t>
  </si>
  <si>
    <t>فندق بغداد</t>
  </si>
  <si>
    <t>HBAG</t>
  </si>
  <si>
    <t>النبال للتحويل المالي</t>
  </si>
  <si>
    <t>MTNI</t>
  </si>
  <si>
    <t>المهج للتحويل المالي (MTAM)</t>
  </si>
  <si>
    <t>المصرف الوطني الاسلامي</t>
  </si>
  <si>
    <t>BNAI</t>
  </si>
  <si>
    <t>الامين للاستثمارات العقارية</t>
  </si>
  <si>
    <t>SAEI</t>
  </si>
  <si>
    <t xml:space="preserve">الصناعات الكيمياوية </t>
  </si>
  <si>
    <t>INCP</t>
  </si>
  <si>
    <t xml:space="preserve">السجاد والمفروشات </t>
  </si>
  <si>
    <t>IITC</t>
  </si>
  <si>
    <t>مصرف ايلاف الاسلامي</t>
  </si>
  <si>
    <t>BELF</t>
  </si>
  <si>
    <t xml:space="preserve">الحرير للتحويل المالي </t>
  </si>
  <si>
    <t>MTAH</t>
  </si>
  <si>
    <t>مصرف الائتمان</t>
  </si>
  <si>
    <t>BROI</t>
  </si>
  <si>
    <t xml:space="preserve">النور للتحويل المالي </t>
  </si>
  <si>
    <t>MTNN</t>
  </si>
  <si>
    <t>الصناعات المعدنية والدراجات</t>
  </si>
  <si>
    <t>IMIB</t>
  </si>
  <si>
    <t>فنادق كربلاء</t>
  </si>
  <si>
    <t>HKAR</t>
  </si>
  <si>
    <t>VMES</t>
  </si>
  <si>
    <t xml:space="preserve">انتاج وتسويق اللحوم </t>
  </si>
  <si>
    <t>AIPM</t>
  </si>
  <si>
    <t>العراقية الاعمال الهندسية</t>
  </si>
  <si>
    <t>IIEW</t>
  </si>
  <si>
    <t>مصرف الشمال</t>
  </si>
  <si>
    <t>BNOR</t>
  </si>
  <si>
    <t>بغداد العراق للنقل العام</t>
  </si>
  <si>
    <t>SBPT</t>
  </si>
  <si>
    <t xml:space="preserve">بين النهرين للاستثمارات المالية </t>
  </si>
  <si>
    <t xml:space="preserve">الهلال الصناعيه </t>
  </si>
  <si>
    <t>IHLI</t>
  </si>
  <si>
    <t>مصرف الاتحاد العراقي</t>
  </si>
  <si>
    <t>BUOI</t>
  </si>
  <si>
    <t>البادية للنقل العام</t>
  </si>
  <si>
    <t>SBAG</t>
  </si>
  <si>
    <t>تم ايقاف التداول على اسهم الشركة اعتبارا من جلسة الاثنين 2015/12/7  لعدم ايفاء الشركة بمتطلبات الافصاح المالي وتزويد الهيئة  والسوق بالحسابات الختامية للسنة المالية المنتهية 2015/3/31 , سعر الاغلاق (5.750) دينار.</t>
  </si>
  <si>
    <t>المصرف المتحد</t>
  </si>
  <si>
    <t>BUND</t>
  </si>
  <si>
    <t>فنادق المنصور</t>
  </si>
  <si>
    <t>HMAN</t>
  </si>
  <si>
    <t>الزوراء للاستثمار المالي</t>
  </si>
  <si>
    <t>VZAF</t>
  </si>
  <si>
    <t xml:space="preserve">المصرف التجاري </t>
  </si>
  <si>
    <t>BCOI</t>
  </si>
  <si>
    <t>AMAP</t>
  </si>
  <si>
    <t>النبلاء للتحويل المالي</t>
  </si>
  <si>
    <t>MTNO</t>
  </si>
  <si>
    <t xml:space="preserve">فندق فلسطين </t>
  </si>
  <si>
    <t>HPAL</t>
  </si>
  <si>
    <t>العراقية للتحويل المالي</t>
  </si>
  <si>
    <t>MTIR</t>
  </si>
  <si>
    <t>فندق السدير</t>
  </si>
  <si>
    <t>HSAD</t>
  </si>
  <si>
    <t>الباتك للاستثمارات المالية</t>
  </si>
  <si>
    <t>VBAT</t>
  </si>
  <si>
    <t>فنادق عشتار</t>
  </si>
  <si>
    <t>HISH</t>
  </si>
  <si>
    <t xml:space="preserve">الاهلية للتأمين </t>
  </si>
  <si>
    <t>NAHF</t>
  </si>
  <si>
    <t xml:space="preserve">الكندي لانتاج اللقاحات البيطرية </t>
  </si>
  <si>
    <t>IKLV</t>
  </si>
  <si>
    <t>انتاج الالبسة الجاهزة</t>
  </si>
  <si>
    <t>IRMC</t>
  </si>
  <si>
    <t>مصرف سومر التجاري</t>
  </si>
  <si>
    <t>BSUC</t>
  </si>
  <si>
    <t>المنافع للتحويل المالي</t>
  </si>
  <si>
    <t>مؤتة للتحويل المالي</t>
  </si>
  <si>
    <t>MTMA</t>
  </si>
  <si>
    <t>MTMO</t>
  </si>
  <si>
    <t>الصناعات الخفيفة</t>
  </si>
  <si>
    <t>بغداد لمواد التغليف</t>
  </si>
  <si>
    <t>IBPM</t>
  </si>
  <si>
    <t>مصرف دجلة والفرات</t>
  </si>
  <si>
    <t>BDFD</t>
  </si>
  <si>
    <t>سما بغداد للتحويل المالي (MTSB)</t>
  </si>
  <si>
    <t xml:space="preserve">الخير للاستثمار المالي </t>
  </si>
  <si>
    <t>VKHF</t>
  </si>
  <si>
    <t>قررت الهيئة العامة المنعقدة بتاريخ 2015/12/15 زيادة  رأسمال الشركة  بنسبة (10%) وفق المادة (55/ثانيا) من قانون الشركات</t>
  </si>
  <si>
    <t>تم غلق الاكتتاب على اسهم الشركة اعتبارا من الخميس2016/1/21 ولم يتم الاكتتاب من قبل كل من المساهمين والجمهور على اسهم الشركة خلال المدة المحددة للاكتتاب .</t>
  </si>
  <si>
    <t>العراقية للنقل البري</t>
  </si>
  <si>
    <t>SILT</t>
  </si>
  <si>
    <t>الحديثة للانتاج الحيواني</t>
  </si>
  <si>
    <t>الوطنية للاستثمارات السياحية</t>
  </si>
  <si>
    <t>HNTI</t>
  </si>
  <si>
    <t xml:space="preserve">الرابطة المالية للتحويل المالي </t>
  </si>
  <si>
    <t>MTRA</t>
  </si>
  <si>
    <t xml:space="preserve">مصرف دار السلام </t>
  </si>
  <si>
    <t>BDSI</t>
  </si>
  <si>
    <t>مصرف المنصور</t>
  </si>
  <si>
    <t>BMNS</t>
  </si>
  <si>
    <t>صناعة وتجارة الكارتون</t>
  </si>
  <si>
    <t>IICM</t>
  </si>
  <si>
    <t>ايقاف تداول</t>
  </si>
  <si>
    <t>فندق اشور</t>
  </si>
  <si>
    <t>HASH</t>
  </si>
  <si>
    <t xml:space="preserve">مصرف الموصل </t>
  </si>
  <si>
    <t>BMFI</t>
  </si>
  <si>
    <t xml:space="preserve">مصرف عبر العراق </t>
  </si>
  <si>
    <t>BTRI</t>
  </si>
  <si>
    <t>المصرف التجاري (BCOI)</t>
  </si>
  <si>
    <t>دعت الشركة مساهميها الى مراجعه مقر المصرف  لاجل استلام ارباحهم لعام2014 اعتبارا من يوم الاثنين 2016/4/4.</t>
  </si>
  <si>
    <t>الموصل لمدن الالعاب والاستثمارات السياحية (SMOF)</t>
  </si>
  <si>
    <t xml:space="preserve">العراقية لانتاج البذور (AISP) </t>
  </si>
  <si>
    <t xml:space="preserve">العراقية للتحويل المالي (MTIR) </t>
  </si>
  <si>
    <t xml:space="preserve">الحديثة للانتاج الحيواني (AMAP) </t>
  </si>
  <si>
    <r>
      <t>تم تمديد الاكتتاب اعتبارا من يوم الاحد 2016/4/17على الاسهم المطروحة البالغة (55) مليار سهم ولمدة (60) يوما وفق المادة (42) من قانون الشركات</t>
    </r>
    <r>
      <rPr>
        <b/>
        <sz val="13"/>
        <color indexed="56"/>
        <rFont val="Arial"/>
        <family val="2"/>
      </rPr>
      <t xml:space="preserve">, وذلك تنفيذا لقرار الهيئة العامة المنعقدة بتاريخ 2016/1/4 زيادة  رأسمال الشركة من (45) مليار دينار الى (100) مليار وفق المادة (55/اولا) من قانون الشركات . </t>
    </r>
  </si>
  <si>
    <t>بغداد للمشروبات الغازية</t>
  </si>
  <si>
    <t>IBSD</t>
  </si>
  <si>
    <t>العراقية لتصنيع وتسويق التمور(IIDP)</t>
  </si>
  <si>
    <t xml:space="preserve"> قررت هيئة الاوراق المالية ايقاف التداول على اسهم الشركات التالية لعدم التزامها بتعليمات الافصاح المالي والشركات هي : (العراقية لتصنيع وتسويق التمور , نقل المنتجات النفطية , مصرف الاقتصاد ، بغداد لخدمات السيارات , الصناعات الالكترونية , العراقية لانتاج البذور , صناعات الاصباغ الحديثة , المهج للتحويل المالي) والشركات التي ضمن المناطق الساخنة عليها تقديم افصاح من قبل رئيس مجلس الادارة عن الوضع الاجمالي للشركة ليتم اعادتها للتداول وهي (المشروبات الغازية الشمالية ، المواد الانشائية الحديثة ، صناعة الاثاث المنزلي ، الفلوجة للمواد الانشائية ، الموصل لمدن الالعاب )  .</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</si>
  <si>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</si>
  <si>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</si>
  <si>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دعت الشركة مساهميها الى مراجعه مقر الشركة لاجل استلام شهادة الاسهم الخاصة وارباح لعام2013 مستصحبين معهم شهادة الاسهم السابقة مع هوية الاحوال المدنية او شهادة الجنسية العراقية .</t>
  </si>
  <si>
    <t>دعت الشركة مساهميها الى مراجعه مقر المصرف لاجل استلام صكوك الارباح لعام 2015 بنسبة 6% من رأس المال اعتبارا من الاحد 2016/4/24.</t>
  </si>
  <si>
    <t>مصرف المنصور(BMNS)</t>
  </si>
  <si>
    <t>الوطنية للاستثمارات السياحية(HNTI)</t>
  </si>
  <si>
    <t>مجموع قطاع الزراعة</t>
  </si>
  <si>
    <t>تم غلق الاكتتاب على اسهم الشركة اعتبارا من الخميس2016/4/21 ولم يتم الاكتتاب من قبل كل من المساهمين والجمهور على اسهم الشركة خلال المدة المحددة للاكتتاب .</t>
  </si>
  <si>
    <t xml:space="preserve">النخبة للمقاولات العامة (SNUC) </t>
  </si>
  <si>
    <t>HTVM</t>
  </si>
  <si>
    <t>سد الموصل السياحة</t>
  </si>
  <si>
    <t>استنادا الى قرار البنك المركزي العراقي بالكتاب المرقم 270/3/9في 2015/8/18 قرر مجلس المحافظين ايقاف التداول على اسهم الشركتين (العربية المتحدة للتحويل المالي و المؤتمن للتحويل المالي) اعتبارا من جلسة الخميس الموافق 2016/5/5 لحين صدور اجازة ممارسة المهنة من البنك المركزي العراقي .</t>
  </si>
  <si>
    <t>المؤتمن للتحويل المالي(MTMT)</t>
  </si>
  <si>
    <t>العربية المتحدة للتحويل المالي(MTUA)</t>
  </si>
  <si>
    <t>الوئام للاستثمار المالي</t>
  </si>
  <si>
    <t>VWIF</t>
  </si>
  <si>
    <t>مصرف بغداد (BBOB)</t>
  </si>
  <si>
    <t>مجموع قطاع التأمين</t>
  </si>
  <si>
    <t xml:space="preserve">المعموره العقارية(SMRI) </t>
  </si>
  <si>
    <t>تم ايقاف التداول اعتبارا من جلسة 2012/8/5 لعدم تقديم الافصاح السنوي للسنوات (2012،2011،2010 ،2013، 2014) ولعدم تقديم الافصاح الفصلي للفصول (الاول والثاني والثالث) لعام 2014 والفصل (الاول والثاني والثالث )  لعام 2015، سعر الاغلاق  (1.690) دينار</t>
  </si>
  <si>
    <t>تم ايقاف تداول اعتبارا من جلسة 2013/10/2 لعدم تقديم الافصاح الفصلي للفصل (الثاني والثالث) لعام 2013 والفصل الاول لعام  2014 والفصل الاول والثاني والثالث لعام 2015 ولعدم تقديم الافصاح السنوي لعامي          ( 2013 و 2014) وعلى الشركة تقديم تقرير من رئيس مجلس الادارة حول الوضع الاجمالي للشركة كونها من المناطق الساخنة، سعر الاغلاق بلغ (0.350) دينار.</t>
  </si>
  <si>
    <t>تم ايقاف التداول اعتبارا من جلسة 2014/6/4 استنادا لقرار البنك المركزي العراقي وضع المصرف تحت الوصاية واستمرار الايقاف لعدم تقديم الافصاح السنوي لعامي ( 2013 و2014) والافصاح الفصلي للفصل الاول والثاني والثالث لعام 2015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</si>
  <si>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 2014وعلى الشركة تقديم تقرير من رئيس مجلس الادارة حول الوضع الاجمالي للشركة كونها من المناطق الساخنة، سعر الاغلاق (14.520) دينار .</t>
  </si>
  <si>
    <t>تم ايقاف التداول اعتبارا من جلسة الاثنين 2015/7/6 لعدم تقديم الافصاح الفصلي للفصل الاول والثاني والثالث لعام 2015 ولعدم تقديم الافصاح السنوي لعام 2014 وعلى الشركة تقديم تقرير من رئيس مجلس الادارة حول الوضع الاجمالي للشركة كونها من المناطق الساخنة ، سعر الاغلاق (1.510) دينار.</t>
  </si>
  <si>
    <t>تم ايقاف التداول اعتبارا من جلسة الاثنين 2015/7/6 لعدم تقديم الافصاح الفصلي للفصل الاول والثاني والثالث لعام 2015 والافصاح السنوي لعام 2014وعلى الشركة تقديم تقرير من رئيس مجلس الادارة حول الوضع الاجمالي للشركة كونها من المناطق الساخنة، سعر الاغلاق (0.470) دينار.</t>
  </si>
  <si>
    <t>تم ايقاف التداول اعتبارا من جلسة الاثنين 2015/7/6 لعدم تقديم الافصاح الفصلي للفصل الاول والثاني والثالث لعام 2015 والافصاح السنوي لعام 2014 وعلى الشركة تقديم تقرير من رئيس مجلس الادارة حول الوضع الاجمالي للشركة كونها من المناطق الساخنة، سعر الاغلاق بلغ (0.900) دينار.</t>
  </si>
  <si>
    <t xml:space="preserve">تم ايقاف التداول اعتبارا من جلسة الخميس 2015/8/6 لعدم تقديم الافصاح السنوي لعام 2014 ولعدم تقديم الافصاح الفصلي للفصل الثالث لعام2015 ، سعر الاغلاق (1.640) دينار. </t>
  </si>
  <si>
    <t>تم ايقاف التداول اعتبارا من جلسة الخميس 2015/8/6 لعدم تقديم الافصاح السنوي لعام 2014 ، سعر الاغلاق (0.990) دينار.</t>
  </si>
  <si>
    <t>تم ايقاف التداول اعتبارا من جلسة الخميس 2015/8/6 لعدم تقديم الافصاح السنوي لعام 2014 ، سعر الاغلاق (1.250) دينار.</t>
  </si>
  <si>
    <t>تم ايقاف التداول اعتبارا من جلسة الاثنين 2015/10/5 لعدم تقديم الافصاح الفصلي للفصل الثاني والثالث لعام 2015.</t>
  </si>
  <si>
    <t>تم ايقاف التداول اعتبارا من جلسة الاثنين 2016/4/18 لعدم تقديم الحسابات الختامية للسنة المالية المنتهية 2015/8/31 ، قررت الهيئة العامة المنعقدة 2016/2/7 زيادة راسمال الشركة  من (17.250) مليار دينار الى (27.600) مليار دينار وفق المادة (55/اولا) من قانون الشركات . سعر الاغلاق (1.800) دينار.</t>
  </si>
  <si>
    <t>سيعقد اجتماع الهيئة العامة يوم الاثنين 2016/5/23 الساعة العاشرة صباحا في المركز الثقافي النفطي لمناقشة الحسابات الختامية لعام 2015 والمصادقة عليها , واقرار مقسوم الارباح , وزيادة رأسمال الشركة وفق المادة (55/ ثانيا) ,  وسيتم ايقاف التداول اعتبارا من جلسة 2016/5/18.</t>
  </si>
  <si>
    <t>دار السلام للتأمين</t>
  </si>
  <si>
    <t>NDSA</t>
  </si>
  <si>
    <t>سيعقد اجتماع الهيئة العامة يوم الاحد 2016/5/15 الساعة العاشرة صباحا في المركز الثقافي النفطي  لمناقشة الحسابات الختامية لعام 2014 والمصادقة عليها , واقرار مقسوم الارباح لعام2014 ومناقشة العجز المتراكم , وتم ايقاف التداول اعتبارا من جلسة 2016/5/10.</t>
  </si>
  <si>
    <t>الخاتم للاتصالات(TZNI)</t>
  </si>
  <si>
    <t>سيعقد اجتماع الهيئة العامة يوم الخميس 2016/5/19 الساعة العاشرة صباحا في مقر الشركة لمناقشة الحسابات الختامية لعام 2015 والمصادقة عليها , ومناقشة ارباح عام 2015 , وسيتم ايقاف التداول اعتبارا من جلسة 2016/5/16.</t>
  </si>
  <si>
    <t>سيعقد اجتماع الهيئة العامة يوم الاثنين 2016/5/16 الساعة العاشرة صباحا في اربيل / فندق اربيل الدولي  لمناقشة الحسابات الختامية لعام 2015 والمصادقة عليها , واقرار مقسوم الارباح لعام2015 ,وتم ايقاف التداول اعتبارا من جلسة 2016/5/11.</t>
  </si>
  <si>
    <t>تم ايقاف التداول على اسهم شركة سما بغداد للتحويل المالي اعتبارا من جلسة 2016/2/22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سما بغداد الاسلامي للاستثمار والتمويل ) ولحين صدور اجازة ممارسة المهنة  و اكمال  اجراءات ادراج اسهم  الشركة على الانظمة الالكترونية للسوق  ومركز الايداع .</t>
  </si>
  <si>
    <t xml:space="preserve"> تم ايقاف التداول اعتبارا من جلسة الخميس الموافق 2016/5/5بعد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العربية المتحدة الاسلامي ) ولحين صدور اجازة ممارسة المهنة  و اكمال  اجراءات ادراج اسهم  الشركة على الانظمة الالكترونية للسوق  ومركز الايداع .</t>
  </si>
  <si>
    <t>تم ايقاف التداول اعتبارا من جلسة الخميس الموافق 2016/5/5بعد صدور مصادقة دائرة تسجيل الشركات على قرار الهيئة العامة للشركة زيادة رأس المال من (15) مليار دينار الى (100) مليار دينار وفق المادة (55/اولا) من قانون الشركات . وتغيير نشاط الشركة  الى مصرف اسلامي بعنوان (مصرف زين العراق الاسلامي ) ولحين صدور اجازة ممارسة المهنة  و اكمال  اجراءات ادراج اسهم  الشركة على الانظمة الالكترونية للسوق  ومركز الايداع .</t>
  </si>
  <si>
    <t>اخبار الشركات المساهمة المدرجة  في سوق العراق للاوراق المالية لجلسة يوم الخميس الموافق 2016/5/12</t>
  </si>
  <si>
    <t>نشرة الشركات المتوقفة عن التداول بقرار من هيئة الاوراق المالية لجلسة الخميس الموافق 2016/5/12</t>
  </si>
  <si>
    <t>نشرة الشركات غير المتداولة للسوق الثاني في سوق العراق للاوراق المالية لجلسة الخميس الموافق 2016/5/12</t>
  </si>
  <si>
    <t>نشرة الشركات غير المتداولة للسوق النظامي في سوق العراق للاوراق المالية لجلسة الخميس الموافق 2016/5/12</t>
  </si>
  <si>
    <t xml:space="preserve">جلسة الخميس 2016/5/12  </t>
  </si>
  <si>
    <t>نشرة التداول في السوق النظامي رقم (90)</t>
  </si>
  <si>
    <t>مجموع قطاع الاتصالات</t>
  </si>
  <si>
    <t>مجموع السوق الثاني</t>
  </si>
  <si>
    <t>مجموع السوقين</t>
  </si>
  <si>
    <t>نشرة التداول في السوق الثاني رقم (29)</t>
  </si>
  <si>
    <t>مجموع قطاع التحويل المالي</t>
  </si>
  <si>
    <t>بلغ الرقم القياسي العام (522.340) نقطة منخفضا بنسبة (0.78%)</t>
  </si>
  <si>
    <t xml:space="preserve">جلسة الخميس 2016/5/12 </t>
  </si>
  <si>
    <t>نشرة  تداول الاسهم المشتراة لغير العراقيين في السوق النظامي</t>
  </si>
  <si>
    <t xml:space="preserve">قطاع الصناعة </t>
  </si>
  <si>
    <t xml:space="preserve">بغداد للمشروبات الغازية </t>
  </si>
  <si>
    <t xml:space="preserve">مجموع قطاع الصناعة </t>
  </si>
  <si>
    <t xml:space="preserve">قطاع الفنادق والسياحة </t>
  </si>
  <si>
    <t>فندق فلسطين</t>
  </si>
  <si>
    <t xml:space="preserve">مجموع قطاع الفنادق والسياحة </t>
  </si>
  <si>
    <t>المجموع الكلي</t>
  </si>
  <si>
    <t>نشرة  تداول الاسهم المباعة من غير العراقيين في السوق النظامي</t>
  </si>
  <si>
    <t>المصرف التجاري العراقي</t>
  </si>
  <si>
    <t>مصرف الشرق الاوسط للاستثمار</t>
  </si>
  <si>
    <t xml:space="preserve">مصرف الخليج التجاري </t>
  </si>
  <si>
    <t>المنصور للصناعات الدوائية</t>
  </si>
  <si>
    <t xml:space="preserve">فنادق عشتار </t>
  </si>
  <si>
    <t xml:space="preserve">فندق بابل </t>
  </si>
  <si>
    <t xml:space="preserve">قطاع الاتصالات </t>
  </si>
  <si>
    <t xml:space="preserve">مجموع قطاع الاتصالات </t>
  </si>
</sst>
</file>

<file path=xl/styles.xml><?xml version="1.0" encoding="utf-8"?>
<styleSheet xmlns="http://schemas.openxmlformats.org/spreadsheetml/2006/main">
  <numFmts count="34">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s>
  <fonts count="95">
    <font>
      <sz val="11"/>
      <color theme="1"/>
      <name val="Calibri"/>
      <family val="2"/>
    </font>
    <font>
      <sz val="11"/>
      <color indexed="8"/>
      <name val="Arial"/>
      <family val="2"/>
    </font>
    <font>
      <sz val="10"/>
      <name val="Arial"/>
      <family val="2"/>
    </font>
    <font>
      <b/>
      <sz val="18"/>
      <color indexed="18"/>
      <name val="Arial"/>
      <family val="2"/>
    </font>
    <font>
      <b/>
      <sz val="14"/>
      <color indexed="18"/>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color indexed="56"/>
      <name val="Arial"/>
      <family val="2"/>
    </font>
    <font>
      <b/>
      <sz val="12"/>
      <color indexed="56"/>
      <name val="Arial"/>
      <family val="2"/>
    </font>
    <font>
      <b/>
      <sz val="14"/>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56"/>
      <name val="Arial"/>
      <family val="2"/>
    </font>
    <font>
      <b/>
      <sz val="13"/>
      <color indexed="10"/>
      <name val="Arial"/>
      <family val="2"/>
    </font>
    <font>
      <sz val="11"/>
      <color indexed="56"/>
      <name val="Arial"/>
      <family val="2"/>
    </font>
    <font>
      <sz val="14"/>
      <color indexed="8"/>
      <name val="Arial"/>
      <family val="2"/>
    </font>
    <font>
      <b/>
      <sz val="13"/>
      <color indexed="8"/>
      <name val="Arial"/>
      <family val="2"/>
    </font>
    <font>
      <b/>
      <sz val="12"/>
      <color indexed="8"/>
      <name val="Arial"/>
      <family val="2"/>
    </font>
    <font>
      <b/>
      <sz val="11.5"/>
      <color indexed="56"/>
      <name val="Arial"/>
      <family val="2"/>
    </font>
    <font>
      <sz val="12"/>
      <color indexed="8"/>
      <name val="Arial"/>
      <family val="2"/>
    </font>
    <font>
      <b/>
      <sz val="14"/>
      <color indexed="8"/>
      <name val="Arial"/>
      <family val="2"/>
    </font>
    <font>
      <sz val="13"/>
      <color indexed="8"/>
      <name val="Arial"/>
      <family val="2"/>
    </font>
    <font>
      <sz val="14"/>
      <color indexed="56"/>
      <name val="Arial"/>
      <family val="2"/>
    </font>
    <font>
      <b/>
      <sz val="16"/>
      <color indexed="56"/>
      <name val="Arial"/>
      <family val="2"/>
    </font>
    <font>
      <b/>
      <sz val="12"/>
      <color indexed="9"/>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2060"/>
      <name val="Arial"/>
      <family val="2"/>
    </font>
    <font>
      <b/>
      <sz val="13"/>
      <color rgb="FFFF0000"/>
      <name val="Arial"/>
      <family val="2"/>
    </font>
    <font>
      <b/>
      <sz val="11"/>
      <color rgb="FF002060"/>
      <name val="Arial"/>
      <family val="2"/>
    </font>
    <font>
      <sz val="11"/>
      <color rgb="FF002060"/>
      <name val="Calibri"/>
      <family val="2"/>
    </font>
    <font>
      <b/>
      <sz val="12"/>
      <color rgb="FF002060"/>
      <name val="Arial"/>
      <family val="2"/>
    </font>
    <font>
      <b/>
      <sz val="12"/>
      <color rgb="FF002060"/>
      <name val="Calibri"/>
      <family val="2"/>
    </font>
    <font>
      <b/>
      <sz val="13"/>
      <color rgb="FF002060"/>
      <name val="Arial"/>
      <family val="2"/>
    </font>
    <font>
      <sz val="14"/>
      <color theme="1"/>
      <name val="Calibri"/>
      <family val="2"/>
    </font>
    <font>
      <b/>
      <sz val="13"/>
      <color theme="1"/>
      <name val="Calibri"/>
      <family val="2"/>
    </font>
    <font>
      <b/>
      <sz val="12"/>
      <color theme="1"/>
      <name val="Calibri"/>
      <family val="2"/>
    </font>
    <font>
      <b/>
      <sz val="13"/>
      <color rgb="FFFF0000"/>
      <name val="Calibri"/>
      <family val="2"/>
    </font>
    <font>
      <b/>
      <sz val="11.5"/>
      <color rgb="FF002060"/>
      <name val="Arial"/>
      <family val="2"/>
    </font>
    <font>
      <sz val="12"/>
      <color theme="1"/>
      <name val="Calibri"/>
      <family val="2"/>
    </font>
    <font>
      <b/>
      <sz val="13"/>
      <color rgb="FF002060"/>
      <name val="Calibri"/>
      <family val="2"/>
    </font>
    <font>
      <b/>
      <sz val="14"/>
      <color theme="1"/>
      <name val="Calibri"/>
      <family val="2"/>
    </font>
    <font>
      <sz val="13"/>
      <color theme="1"/>
      <name val="Calibri"/>
      <family val="2"/>
    </font>
    <font>
      <b/>
      <sz val="11"/>
      <color rgb="FF002060"/>
      <name val="Calibri"/>
      <family val="2"/>
    </font>
    <font>
      <sz val="14"/>
      <color rgb="FF002060"/>
      <name val="Arial"/>
      <family val="2"/>
    </font>
    <font>
      <b/>
      <sz val="12"/>
      <color theme="0"/>
      <name val="Arial Narrow"/>
      <family val="2"/>
    </font>
    <font>
      <b/>
      <sz val="16"/>
      <color rgb="FF002060"/>
      <name val="Arial"/>
      <family val="2"/>
    </font>
    <font>
      <b/>
      <sz val="14"/>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right/>
      <top style="thin"/>
      <bottom style="thin"/>
    </border>
    <border>
      <left style="thin">
        <color theme="1"/>
      </left>
      <right style="thin">
        <color theme="1"/>
      </right>
      <top style="thin">
        <color theme="1"/>
      </top>
      <bottom style="thin">
        <color theme="1"/>
      </bottom>
    </border>
    <border>
      <left/>
      <right/>
      <top style="thin"/>
      <bottom style="thin"/>
    </border>
    <border>
      <left style="thin">
        <color indexed="18"/>
      </left>
      <right style="thin">
        <color indexed="18"/>
      </right>
      <top style="thin">
        <color indexed="18"/>
      </top>
      <bottom style="thin">
        <color indexed="18"/>
      </bottom>
    </border>
    <border>
      <left style="thin">
        <color indexed="18"/>
      </left>
      <right style="thin">
        <color indexed="18"/>
      </right>
      <top style="thin"/>
      <bottom style="thin">
        <color indexed="18"/>
      </bottom>
    </border>
    <border>
      <left/>
      <right style="thin"/>
      <top style="thin"/>
      <bottom style="thin"/>
    </border>
    <border>
      <left>
        <color indexed="63"/>
      </left>
      <right>
        <color indexed="63"/>
      </right>
      <top>
        <color indexed="63"/>
      </top>
      <bottom style="thin"/>
    </border>
    <border>
      <left/>
      <right/>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6"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6"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6"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6"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6"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6"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6"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6"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7" fillId="25"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7" fillId="1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7" fillId="19"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7" fillId="29"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7" fillId="31"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7" fillId="33"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7" fillId="35"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7" fillId="37"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7" fillId="39"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7" fillId="29"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7" fillId="31"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7" fillId="43"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8" fillId="5" borderId="0" applyNumberFormat="0" applyBorder="0" applyAlignment="0" applyProtection="0"/>
    <xf numFmtId="0" fontId="58" fillId="45" borderId="1" applyNumberFormat="0" applyAlignment="0" applyProtection="0"/>
    <xf numFmtId="0" fontId="58" fillId="45" borderId="1" applyNumberFormat="0" applyAlignment="0" applyProtection="0"/>
    <xf numFmtId="0" fontId="9" fillId="46" borderId="2" applyNumberFormat="0" applyAlignment="0" applyProtection="0"/>
    <xf numFmtId="0" fontId="59" fillId="47" borderId="3" applyNumberFormat="0" applyAlignment="0" applyProtection="0"/>
    <xf numFmtId="0" fontId="59" fillId="47" borderId="3" applyNumberFormat="0" applyAlignment="0" applyProtection="0"/>
    <xf numFmtId="0" fontId="10"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11" fillId="0" borderId="0" applyNumberFormat="0" applyFill="0" applyBorder="0" applyAlignment="0" applyProtection="0"/>
    <xf numFmtId="0" fontId="61" fillId="0" borderId="0" applyNumberFormat="0" applyFill="0" applyBorder="0" applyAlignment="0" applyProtection="0"/>
    <xf numFmtId="0" fontId="62" fillId="49" borderId="0" applyNumberFormat="0" applyBorder="0" applyAlignment="0" applyProtection="0"/>
    <xf numFmtId="0" fontId="62" fillId="49" borderId="0" applyNumberFormat="0" applyBorder="0" applyAlignment="0" applyProtection="0"/>
    <xf numFmtId="0" fontId="12" fillId="7" borderId="0" applyNumberFormat="0" applyBorder="0" applyAlignment="0" applyProtection="0"/>
    <xf numFmtId="0" fontId="63" fillId="0" borderId="5" applyNumberFormat="0" applyFill="0" applyAlignment="0" applyProtection="0"/>
    <xf numFmtId="0" fontId="63" fillId="0" borderId="5" applyNumberFormat="0" applyFill="0" applyAlignment="0" applyProtection="0"/>
    <xf numFmtId="0" fontId="13" fillId="0" borderId="6"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14" fillId="0" borderId="8" applyNumberFormat="0" applyFill="0" applyAlignment="0" applyProtection="0"/>
    <xf numFmtId="0" fontId="65" fillId="0" borderId="9" applyNumberFormat="0" applyFill="0" applyAlignment="0" applyProtection="0"/>
    <xf numFmtId="0" fontId="65" fillId="0" borderId="9" applyNumberFormat="0" applyFill="0" applyAlignment="0" applyProtection="0"/>
    <xf numFmtId="0" fontId="15" fillId="0" borderId="10"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5" fillId="0" borderId="0" applyNumberFormat="0" applyFill="0" applyBorder="0" applyAlignment="0" applyProtection="0"/>
    <xf numFmtId="0" fontId="66" fillId="0" borderId="0" applyNumberFormat="0" applyFill="0" applyBorder="0" applyAlignment="0" applyProtection="0"/>
    <xf numFmtId="0" fontId="67" fillId="50" borderId="1" applyNumberFormat="0" applyAlignment="0" applyProtection="0"/>
    <xf numFmtId="0" fontId="67" fillId="50" borderId="1" applyNumberFormat="0" applyAlignment="0" applyProtection="0"/>
    <xf numFmtId="0" fontId="16" fillId="13" borderId="2" applyNumberFormat="0" applyAlignment="0" applyProtection="0"/>
    <xf numFmtId="0" fontId="68" fillId="0" borderId="11" applyNumberFormat="0" applyFill="0" applyAlignment="0" applyProtection="0"/>
    <xf numFmtId="0" fontId="68" fillId="0" borderId="11" applyNumberFormat="0" applyFill="0" applyAlignment="0" applyProtection="0"/>
    <xf numFmtId="0" fontId="17" fillId="0" borderId="12" applyNumberFormat="0" applyFill="0" applyAlignment="0" applyProtection="0"/>
    <xf numFmtId="0" fontId="69" fillId="51" borderId="0" applyNumberFormat="0" applyBorder="0" applyAlignment="0" applyProtection="0"/>
    <xf numFmtId="0" fontId="69" fillId="51" borderId="0" applyNumberFormat="0" applyBorder="0" applyAlignment="0" applyProtection="0"/>
    <xf numFmtId="0" fontId="18" fillId="52"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0" fillId="45" borderId="15" applyNumberFormat="0" applyAlignment="0" applyProtection="0"/>
    <xf numFmtId="0" fontId="70" fillId="45" borderId="15" applyNumberFormat="0" applyAlignment="0" applyProtection="0"/>
    <xf numFmtId="0" fontId="19" fillId="46" borderId="16"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0" fillId="0" borderId="0" applyNumberFormat="0" applyFill="0" applyBorder="0" applyAlignment="0" applyProtection="0"/>
    <xf numFmtId="0" fontId="72" fillId="0" borderId="17" applyNumberFormat="0" applyFill="0" applyAlignment="0" applyProtection="0"/>
    <xf numFmtId="0" fontId="72" fillId="0" borderId="17" applyNumberFormat="0" applyFill="0" applyAlignment="0" applyProtection="0"/>
    <xf numFmtId="0" fontId="21" fillId="0" borderId="18"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2" fillId="0" borderId="0" applyNumberFormat="0" applyFill="0" applyBorder="0" applyAlignment="0" applyProtection="0"/>
  </cellStyleXfs>
  <cellXfs count="131">
    <xf numFmtId="0" fontId="0" fillId="0" borderId="0" xfId="0" applyFont="1" applyAlignment="1">
      <alignment/>
    </xf>
    <xf numFmtId="0" fontId="3" fillId="0" borderId="0" xfId="326" applyFont="1" applyAlignment="1">
      <alignment vertical="center"/>
      <protection/>
    </xf>
    <xf numFmtId="0" fontId="4" fillId="0" borderId="0" xfId="326" applyFont="1" applyAlignment="1">
      <alignment vertical="center"/>
      <protection/>
    </xf>
    <xf numFmtId="0" fontId="5" fillId="0" borderId="0" xfId="326" applyFont="1" applyAlignment="1">
      <alignment vertical="center"/>
      <protection/>
    </xf>
    <xf numFmtId="3" fontId="0" fillId="0" borderId="0" xfId="0" applyNumberFormat="1" applyAlignment="1">
      <alignment/>
    </xf>
    <xf numFmtId="3" fontId="5" fillId="0" borderId="0" xfId="0" applyNumberFormat="1" applyFont="1" applyBorder="1" applyAlignment="1">
      <alignment horizontal="right" vertical="center"/>
    </xf>
    <xf numFmtId="0" fontId="0" fillId="0" borderId="0" xfId="0" applyAlignment="1">
      <alignment/>
    </xf>
    <xf numFmtId="0" fontId="74" fillId="0" borderId="19" xfId="0" applyFont="1" applyBorder="1" applyAlignment="1">
      <alignment horizontal="center" vertical="center"/>
    </xf>
    <xf numFmtId="3" fontId="74" fillId="0" borderId="19" xfId="0" applyNumberFormat="1" applyFont="1" applyBorder="1" applyAlignment="1">
      <alignment horizontal="right" vertical="center"/>
    </xf>
    <xf numFmtId="0" fontId="0" fillId="0" borderId="0" xfId="0" applyAlignment="1">
      <alignment/>
    </xf>
    <xf numFmtId="0" fontId="0" fillId="0" borderId="0" xfId="0" applyAlignment="1">
      <alignment/>
    </xf>
    <xf numFmtId="0" fontId="0" fillId="0" borderId="0" xfId="0" applyAlignment="1">
      <alignment/>
    </xf>
    <xf numFmtId="181" fontId="75" fillId="0" borderId="0" xfId="326" applyNumberFormat="1" applyFont="1" applyAlignment="1">
      <alignment vertical="center" wrapText="1"/>
      <protection/>
    </xf>
    <xf numFmtId="0" fontId="0" fillId="0" borderId="0" xfId="0" applyFont="1" applyAlignment="1">
      <alignment/>
    </xf>
    <xf numFmtId="0" fontId="76" fillId="55" borderId="19" xfId="143" applyFont="1" applyFill="1" applyBorder="1" applyAlignment="1">
      <alignment horizontal="center" vertical="center"/>
      <protection/>
    </xf>
    <xf numFmtId="0" fontId="76" fillId="55" borderId="19" xfId="143" applyFont="1" applyFill="1" applyBorder="1" applyAlignment="1">
      <alignment horizontal="center" vertical="center" wrapText="1"/>
      <protection/>
    </xf>
    <xf numFmtId="0" fontId="77" fillId="0" borderId="20" xfId="0" applyFont="1" applyBorder="1" applyAlignment="1">
      <alignment/>
    </xf>
    <xf numFmtId="0" fontId="78" fillId="0" borderId="0" xfId="326" applyFont="1" applyAlignment="1">
      <alignment vertical="center"/>
      <protection/>
    </xf>
    <xf numFmtId="0" fontId="0" fillId="0" borderId="0" xfId="0" applyAlignment="1">
      <alignment vertical="center"/>
    </xf>
    <xf numFmtId="3" fontId="0" fillId="0" borderId="0" xfId="0" applyNumberFormat="1" applyAlignment="1">
      <alignment vertical="center"/>
    </xf>
    <xf numFmtId="0" fontId="79" fillId="0" borderId="0" xfId="0" applyFont="1" applyAlignment="1">
      <alignment horizontal="right" vertical="center"/>
    </xf>
    <xf numFmtId="181" fontId="78" fillId="0" borderId="0" xfId="326" applyNumberFormat="1" applyFont="1" applyAlignment="1">
      <alignment horizontal="right" vertical="center"/>
      <protection/>
    </xf>
    <xf numFmtId="0" fontId="78" fillId="0" borderId="0" xfId="326" applyFont="1" applyAlignment="1">
      <alignment horizontal="right" vertical="center"/>
      <protection/>
    </xf>
    <xf numFmtId="0" fontId="78" fillId="0" borderId="0" xfId="326" applyFont="1" applyAlignment="1">
      <alignment vertical="center" wrapText="1"/>
      <protection/>
    </xf>
    <xf numFmtId="0" fontId="77" fillId="0" borderId="0" xfId="0" applyFont="1" applyAlignment="1">
      <alignment vertical="center"/>
    </xf>
    <xf numFmtId="0" fontId="80" fillId="0" borderId="0" xfId="0" applyFont="1" applyAlignment="1">
      <alignment vertical="center"/>
    </xf>
    <xf numFmtId="3" fontId="78" fillId="0" borderId="0" xfId="0" applyNumberFormat="1" applyFont="1" applyBorder="1" applyAlignment="1">
      <alignment horizontal="right" vertical="center"/>
    </xf>
    <xf numFmtId="0" fontId="78" fillId="0" borderId="0" xfId="0" applyFont="1" applyAlignment="1">
      <alignment vertical="center"/>
    </xf>
    <xf numFmtId="0" fontId="78" fillId="0" borderId="0" xfId="326" applyFont="1" applyBorder="1" applyAlignment="1">
      <alignment horizontal="right" vertical="center"/>
      <protection/>
    </xf>
    <xf numFmtId="3" fontId="78" fillId="0" borderId="0" xfId="0" applyNumberFormat="1" applyFont="1" applyAlignment="1">
      <alignment vertical="center"/>
    </xf>
    <xf numFmtId="0" fontId="81" fillId="0" borderId="0" xfId="0" applyFont="1" applyAlignment="1">
      <alignment/>
    </xf>
    <xf numFmtId="0" fontId="78" fillId="0" borderId="19" xfId="0" applyFont="1" applyBorder="1" applyAlignment="1">
      <alignment vertical="center" wrapText="1"/>
    </xf>
    <xf numFmtId="0" fontId="82" fillId="0" borderId="0" xfId="0" applyFont="1" applyAlignment="1">
      <alignment/>
    </xf>
    <xf numFmtId="0" fontId="83" fillId="0" borderId="0" xfId="0" applyFont="1" applyAlignment="1">
      <alignment/>
    </xf>
    <xf numFmtId="0" fontId="84" fillId="0" borderId="0" xfId="0" applyFont="1" applyAlignment="1">
      <alignment/>
    </xf>
    <xf numFmtId="0" fontId="73" fillId="0" borderId="0" xfId="0" applyFont="1" applyAlignment="1">
      <alignment/>
    </xf>
    <xf numFmtId="0" fontId="73" fillId="0" borderId="0" xfId="0" applyFont="1" applyAlignment="1">
      <alignment vertical="center"/>
    </xf>
    <xf numFmtId="3" fontId="73" fillId="0" borderId="0" xfId="0" applyNumberFormat="1" applyFont="1" applyAlignment="1">
      <alignment vertical="center"/>
    </xf>
    <xf numFmtId="0" fontId="85" fillId="0" borderId="19" xfId="0" applyFont="1" applyBorder="1" applyAlignment="1">
      <alignment vertical="center" wrapText="1"/>
    </xf>
    <xf numFmtId="0" fontId="85" fillId="0" borderId="21" xfId="0" applyFont="1" applyBorder="1" applyAlignment="1">
      <alignment vertical="center" wrapText="1"/>
    </xf>
    <xf numFmtId="0" fontId="86" fillId="0" borderId="0" xfId="0" applyFont="1" applyAlignment="1">
      <alignment/>
    </xf>
    <xf numFmtId="0" fontId="74" fillId="0" borderId="0" xfId="0" applyFont="1" applyFill="1" applyBorder="1" applyAlignment="1">
      <alignment vertical="center"/>
    </xf>
    <xf numFmtId="0" fontId="77" fillId="0" borderId="0" xfId="0" applyFont="1" applyBorder="1" applyAlignment="1">
      <alignment/>
    </xf>
    <xf numFmtId="0" fontId="80" fillId="0" borderId="19" xfId="0" applyFont="1" applyBorder="1" applyAlignment="1">
      <alignment vertical="center" wrapText="1"/>
    </xf>
    <xf numFmtId="181" fontId="87" fillId="0" borderId="19" xfId="0" applyNumberFormat="1" applyFont="1" applyBorder="1" applyAlignment="1">
      <alignment horizontal="right" vertical="center" wrapText="1"/>
    </xf>
    <xf numFmtId="181" fontId="80" fillId="0" borderId="19" xfId="0" applyNumberFormat="1" applyFont="1" applyBorder="1" applyAlignment="1">
      <alignment horizontal="right" vertical="center" wrapText="1"/>
    </xf>
    <xf numFmtId="181" fontId="80" fillId="0" borderId="19" xfId="0" applyNumberFormat="1" applyFont="1" applyBorder="1" applyAlignment="1">
      <alignment horizontal="right" vertical="center" wrapText="1"/>
    </xf>
    <xf numFmtId="0" fontId="88" fillId="0" borderId="0" xfId="0" applyFont="1" applyAlignment="1">
      <alignment/>
    </xf>
    <xf numFmtId="0" fontId="89" fillId="0" borderId="0" xfId="0" applyFont="1" applyAlignment="1">
      <alignment/>
    </xf>
    <xf numFmtId="4" fontId="75" fillId="0" borderId="0" xfId="326" applyNumberFormat="1" applyFont="1" applyAlignment="1">
      <alignment vertical="center" wrapText="1"/>
      <protection/>
    </xf>
    <xf numFmtId="0" fontId="90" fillId="0" borderId="0" xfId="0" applyFont="1" applyBorder="1" applyAlignment="1">
      <alignment horizontal="right" vertical="center" wrapText="1"/>
    </xf>
    <xf numFmtId="0" fontId="91" fillId="0" borderId="22" xfId="144" applyFont="1" applyBorder="1" applyAlignment="1">
      <alignment horizontal="center" vertical="center"/>
      <protection/>
    </xf>
    <xf numFmtId="0" fontId="91" fillId="0" borderId="22" xfId="144" applyFont="1" applyBorder="1" applyAlignment="1">
      <alignment horizontal="center" vertical="center" wrapText="1"/>
      <protection/>
    </xf>
    <xf numFmtId="180" fontId="91" fillId="0" borderId="22" xfId="144" applyNumberFormat="1" applyFont="1" applyBorder="1" applyAlignment="1">
      <alignment horizontal="center" vertical="center"/>
      <protection/>
    </xf>
    <xf numFmtId="0" fontId="78" fillId="0" borderId="0" xfId="144" applyFont="1" applyBorder="1" applyAlignment="1">
      <alignment vertical="center"/>
      <protection/>
    </xf>
    <xf numFmtId="181" fontId="78" fillId="0" borderId="19" xfId="0" applyNumberFormat="1" applyFont="1" applyBorder="1" applyAlignment="1">
      <alignment horizontal="right" vertical="center" wrapText="1"/>
    </xf>
    <xf numFmtId="0" fontId="80" fillId="0" borderId="19" xfId="0" applyFont="1" applyBorder="1" applyAlignment="1">
      <alignment vertical="center" wrapText="1"/>
    </xf>
    <xf numFmtId="181" fontId="78" fillId="0" borderId="19" xfId="0" applyNumberFormat="1" applyFont="1" applyBorder="1" applyAlignment="1">
      <alignment horizontal="right" vertical="center" wrapText="1"/>
    </xf>
    <xf numFmtId="0" fontId="78" fillId="0" borderId="19" xfId="0" applyFont="1" applyFill="1" applyBorder="1" applyAlignment="1">
      <alignment vertical="center"/>
    </xf>
    <xf numFmtId="181" fontId="78" fillId="0" borderId="19" xfId="0" applyNumberFormat="1" applyFont="1" applyBorder="1" applyAlignment="1">
      <alignment horizontal="center" vertical="center"/>
    </xf>
    <xf numFmtId="0" fontId="78" fillId="0" borderId="22" xfId="144" applyFont="1" applyBorder="1" applyAlignment="1">
      <alignment vertical="center"/>
      <protection/>
    </xf>
    <xf numFmtId="4" fontId="78" fillId="0" borderId="19" xfId="0" applyNumberFormat="1" applyFont="1" applyBorder="1" applyAlignment="1">
      <alignment horizontal="center" vertical="center"/>
    </xf>
    <xf numFmtId="0" fontId="78" fillId="0" borderId="19" xfId="0" applyFont="1" applyBorder="1" applyAlignment="1">
      <alignment horizontal="center" vertical="center"/>
    </xf>
    <xf numFmtId="3" fontId="78" fillId="0" borderId="19" xfId="0" applyNumberFormat="1" applyFont="1" applyBorder="1" applyAlignment="1">
      <alignment horizontal="right" vertical="center"/>
    </xf>
    <xf numFmtId="3" fontId="74" fillId="0" borderId="23" xfId="0" applyNumberFormat="1" applyFont="1" applyBorder="1" applyAlignment="1">
      <alignment horizontal="right" vertical="center"/>
    </xf>
    <xf numFmtId="0" fontId="76" fillId="55" borderId="19" xfId="144" applyFont="1" applyFill="1" applyBorder="1" applyAlignment="1">
      <alignment horizontal="center" vertical="center"/>
      <protection/>
    </xf>
    <xf numFmtId="0" fontId="76" fillId="55" borderId="19" xfId="144" applyFont="1" applyFill="1" applyBorder="1" applyAlignment="1">
      <alignment horizontal="center" vertical="center" wrapText="1"/>
      <protection/>
    </xf>
    <xf numFmtId="0" fontId="25" fillId="0" borderId="0" xfId="0" applyFont="1" applyAlignment="1">
      <alignment vertical="center"/>
    </xf>
    <xf numFmtId="0" fontId="24" fillId="55" borderId="24" xfId="0" applyFont="1" applyFill="1" applyBorder="1" applyAlignment="1">
      <alignment horizontal="center" vertical="center"/>
    </xf>
    <xf numFmtId="0" fontId="24" fillId="55" borderId="24" xfId="0" applyFont="1" applyFill="1" applyBorder="1" applyAlignment="1">
      <alignment horizontal="center" vertical="center" wrapText="1"/>
    </xf>
    <xf numFmtId="0" fontId="25" fillId="0" borderId="24" xfId="144" applyFont="1" applyFill="1" applyBorder="1" applyAlignment="1">
      <alignment horizontal="right" vertical="center"/>
      <protection/>
    </xf>
    <xf numFmtId="0" fontId="25" fillId="0" borderId="24" xfId="144" applyFont="1" applyFill="1" applyBorder="1" applyAlignment="1">
      <alignment horizontal="left" vertical="center"/>
      <protection/>
    </xf>
    <xf numFmtId="3" fontId="25" fillId="0" borderId="25" xfId="144" applyNumberFormat="1" applyFont="1" applyFill="1" applyBorder="1" applyAlignment="1">
      <alignment horizontal="center" vertical="center"/>
      <protection/>
    </xf>
    <xf numFmtId="0" fontId="81" fillId="0" borderId="0" xfId="0" applyFont="1" applyAlignment="1">
      <alignment/>
    </xf>
    <xf numFmtId="0" fontId="25" fillId="55" borderId="24" xfId="0" applyFont="1" applyFill="1" applyBorder="1" applyAlignment="1">
      <alignment horizontal="center" vertical="center"/>
    </xf>
    <xf numFmtId="0" fontId="25" fillId="55" borderId="24" xfId="0" applyFont="1" applyFill="1" applyBorder="1" applyAlignment="1">
      <alignment horizontal="center" vertical="center" wrapText="1"/>
    </xf>
    <xf numFmtId="0" fontId="92" fillId="56" borderId="21" xfId="0" applyFont="1" applyFill="1" applyBorder="1" applyAlignment="1">
      <alignment horizontal="center" vertical="center"/>
    </xf>
    <xf numFmtId="0" fontId="92" fillId="56" borderId="23" xfId="0" applyFont="1" applyFill="1" applyBorder="1" applyAlignment="1">
      <alignment horizontal="center" vertical="center"/>
    </xf>
    <xf numFmtId="0" fontId="92" fillId="56" borderId="26" xfId="0" applyFont="1" applyFill="1" applyBorder="1" applyAlignment="1">
      <alignment horizontal="center" vertical="center"/>
    </xf>
    <xf numFmtId="181" fontId="74" fillId="0" borderId="21" xfId="0" applyNumberFormat="1" applyFont="1" applyBorder="1" applyAlignment="1">
      <alignment horizontal="center" vertical="center"/>
    </xf>
    <xf numFmtId="181" fontId="74" fillId="0" borderId="23" xfId="0" applyNumberFormat="1" applyFont="1" applyBorder="1" applyAlignment="1">
      <alignment horizontal="center" vertical="center"/>
    </xf>
    <xf numFmtId="181" fontId="74" fillId="0" borderId="26" xfId="0" applyNumberFormat="1" applyFont="1" applyBorder="1" applyAlignment="1">
      <alignment horizontal="center" vertical="center"/>
    </xf>
    <xf numFmtId="181" fontId="74" fillId="0" borderId="19" xfId="0" applyNumberFormat="1" applyFont="1" applyBorder="1" applyAlignment="1">
      <alignment horizontal="center" vertical="center"/>
    </xf>
    <xf numFmtId="0" fontId="78" fillId="0" borderId="21" xfId="144" applyFont="1" applyFill="1" applyBorder="1" applyAlignment="1">
      <alignment horizontal="right" vertical="center"/>
      <protection/>
    </xf>
    <xf numFmtId="0" fontId="78" fillId="0" borderId="26" xfId="144" applyFont="1" applyFill="1" applyBorder="1" applyAlignment="1">
      <alignment horizontal="right" vertical="center"/>
      <protection/>
    </xf>
    <xf numFmtId="181" fontId="78" fillId="0" borderId="21" xfId="0" applyNumberFormat="1" applyFont="1" applyBorder="1" applyAlignment="1">
      <alignment horizontal="right" vertical="center" wrapText="1"/>
    </xf>
    <xf numFmtId="181" fontId="78" fillId="0" borderId="23" xfId="0" applyNumberFormat="1" applyFont="1" applyBorder="1" applyAlignment="1">
      <alignment horizontal="right" vertical="center" wrapText="1"/>
    </xf>
    <xf numFmtId="181" fontId="78" fillId="0" borderId="26" xfId="0" applyNumberFormat="1" applyFont="1" applyBorder="1" applyAlignment="1">
      <alignment horizontal="right" vertical="center" wrapText="1"/>
    </xf>
    <xf numFmtId="0" fontId="78" fillId="0" borderId="21" xfId="144" applyFont="1" applyFill="1" applyBorder="1" applyAlignment="1">
      <alignment horizontal="center" vertical="center"/>
      <protection/>
    </xf>
    <xf numFmtId="0" fontId="78" fillId="0" borderId="23" xfId="144" applyFont="1" applyFill="1" applyBorder="1" applyAlignment="1">
      <alignment horizontal="center" vertical="center"/>
      <protection/>
    </xf>
    <xf numFmtId="0" fontId="78" fillId="0" borderId="26" xfId="144" applyFont="1" applyFill="1" applyBorder="1" applyAlignment="1">
      <alignment horizontal="center" vertical="center"/>
      <protection/>
    </xf>
    <xf numFmtId="0" fontId="78" fillId="0" borderId="19" xfId="0" applyFont="1" applyFill="1" applyBorder="1" applyAlignment="1">
      <alignment horizontal="center" vertical="center"/>
    </xf>
    <xf numFmtId="0" fontId="79" fillId="0" borderId="21" xfId="0" applyFont="1" applyBorder="1" applyAlignment="1">
      <alignment horizontal="right" vertical="center" wrapText="1"/>
    </xf>
    <xf numFmtId="0" fontId="79" fillId="0" borderId="23" xfId="0" applyFont="1" applyBorder="1" applyAlignment="1">
      <alignment horizontal="right" vertical="center" wrapText="1"/>
    </xf>
    <xf numFmtId="0" fontId="79" fillId="0" borderId="26" xfId="0" applyFont="1" applyBorder="1" applyAlignment="1">
      <alignment horizontal="right" vertical="center" wrapText="1"/>
    </xf>
    <xf numFmtId="0" fontId="78" fillId="0" borderId="23" xfId="0" applyFont="1" applyFill="1" applyBorder="1" applyAlignment="1">
      <alignment horizontal="center" vertical="center"/>
    </xf>
    <xf numFmtId="0" fontId="78" fillId="0" borderId="26" xfId="0" applyFont="1" applyFill="1" applyBorder="1" applyAlignment="1">
      <alignment horizontal="center" vertical="center"/>
    </xf>
    <xf numFmtId="0" fontId="78" fillId="0" borderId="19" xfId="143" applyFont="1" applyFill="1" applyBorder="1" applyAlignment="1">
      <alignment horizontal="center" vertical="center"/>
      <protection/>
    </xf>
    <xf numFmtId="0" fontId="78" fillId="0" borderId="21" xfId="0" applyFont="1" applyFill="1" applyBorder="1" applyAlignment="1">
      <alignment horizontal="center" vertical="center"/>
    </xf>
    <xf numFmtId="0" fontId="78" fillId="0" borderId="26" xfId="143" applyFont="1" applyFill="1" applyBorder="1" applyAlignment="1">
      <alignment horizontal="center" vertical="center"/>
      <protection/>
    </xf>
    <xf numFmtId="3" fontId="87" fillId="0" borderId="0" xfId="0" applyNumberFormat="1" applyFont="1" applyAlignment="1">
      <alignment horizontal="right" vertical="center"/>
    </xf>
    <xf numFmtId="0" fontId="93" fillId="0" borderId="27" xfId="0" applyFont="1" applyFill="1" applyBorder="1" applyAlignment="1">
      <alignment horizontal="center" vertical="center"/>
    </xf>
    <xf numFmtId="180" fontId="78" fillId="0" borderId="0" xfId="326" applyNumberFormat="1" applyFont="1" applyAlignment="1">
      <alignment horizontal="right" vertical="center"/>
      <protection/>
    </xf>
    <xf numFmtId="1" fontId="78" fillId="0" borderId="0" xfId="326" applyNumberFormat="1" applyFont="1" applyAlignment="1">
      <alignment horizontal="right" vertical="center"/>
      <protection/>
    </xf>
    <xf numFmtId="0" fontId="94" fillId="0" borderId="0" xfId="0" applyFont="1" applyFill="1" applyBorder="1" applyAlignment="1">
      <alignment horizontal="center" vertical="center"/>
    </xf>
    <xf numFmtId="0" fontId="78" fillId="0" borderId="19" xfId="144" applyFont="1" applyFill="1" applyBorder="1" applyAlignment="1">
      <alignment horizontal="center" vertical="center"/>
      <protection/>
    </xf>
    <xf numFmtId="0" fontId="74" fillId="0" borderId="21" xfId="0" applyFont="1" applyFill="1" applyBorder="1" applyAlignment="1">
      <alignment horizontal="center" vertical="center"/>
    </xf>
    <xf numFmtId="0" fontId="74" fillId="0" borderId="26" xfId="0" applyFont="1" applyFill="1" applyBorder="1" applyAlignment="1">
      <alignment horizontal="center" vertical="center"/>
    </xf>
    <xf numFmtId="0" fontId="25" fillId="0" borderId="0" xfId="0" applyFont="1" applyAlignment="1">
      <alignment horizontal="right" vertical="center"/>
    </xf>
    <xf numFmtId="0" fontId="25" fillId="0" borderId="28" xfId="0" applyFont="1" applyBorder="1" applyAlignment="1">
      <alignment horizontal="right" vertical="center"/>
    </xf>
    <xf numFmtId="0" fontId="25" fillId="0" borderId="29" xfId="0" applyFont="1" applyBorder="1" applyAlignment="1">
      <alignment horizontal="center" vertical="center"/>
    </xf>
    <xf numFmtId="0" fontId="25" fillId="0" borderId="30" xfId="0" applyFont="1" applyBorder="1" applyAlignment="1">
      <alignment horizontal="center" vertical="center"/>
    </xf>
    <xf numFmtId="0" fontId="25" fillId="0" borderId="31" xfId="0" applyFont="1" applyBorder="1" applyAlignment="1">
      <alignment horizontal="center" vertical="center"/>
    </xf>
    <xf numFmtId="0" fontId="25" fillId="0" borderId="32" xfId="144" applyFont="1" applyFill="1" applyBorder="1" applyAlignment="1">
      <alignment horizontal="center" vertical="center"/>
      <protection/>
    </xf>
    <xf numFmtId="0" fontId="25" fillId="0" borderId="33" xfId="144" applyFont="1" applyFill="1" applyBorder="1" applyAlignment="1">
      <alignment horizontal="center" vertical="center"/>
      <protection/>
    </xf>
    <xf numFmtId="0" fontId="25" fillId="0" borderId="32" xfId="0" applyFont="1" applyFill="1" applyBorder="1" applyAlignment="1">
      <alignment horizontal="center" vertical="center"/>
    </xf>
    <xf numFmtId="0" fontId="25" fillId="0" borderId="33" xfId="0" applyFont="1" applyFill="1" applyBorder="1" applyAlignment="1">
      <alignment horizontal="center" vertical="center"/>
    </xf>
    <xf numFmtId="0" fontId="91" fillId="0" borderId="34" xfId="144" applyFont="1" applyBorder="1" applyAlignment="1">
      <alignment horizontal="center" vertical="center"/>
      <protection/>
    </xf>
    <xf numFmtId="0" fontId="91" fillId="0" borderId="35" xfId="144" applyFont="1" applyBorder="1" applyAlignment="1">
      <alignment horizontal="center" vertical="center"/>
      <protection/>
    </xf>
    <xf numFmtId="0" fontId="91" fillId="0" borderId="36" xfId="144" applyFont="1" applyBorder="1" applyAlignment="1">
      <alignment horizontal="center" vertical="center"/>
      <protection/>
    </xf>
    <xf numFmtId="0" fontId="91" fillId="0" borderId="22" xfId="144" applyFont="1" applyBorder="1" applyAlignment="1">
      <alignment horizontal="center" vertical="center"/>
      <protection/>
    </xf>
    <xf numFmtId="0" fontId="91" fillId="0" borderId="37" xfId="144" applyFont="1" applyBorder="1" applyAlignment="1">
      <alignment horizontal="center" vertical="center"/>
      <protection/>
    </xf>
    <xf numFmtId="0" fontId="91" fillId="0" borderId="38" xfId="144" applyFont="1" applyBorder="1" applyAlignment="1">
      <alignment horizontal="center" vertical="center"/>
      <protection/>
    </xf>
    <xf numFmtId="0" fontId="91" fillId="0" borderId="39" xfId="144" applyFont="1" applyBorder="1" applyAlignment="1">
      <alignment horizontal="center" vertical="center"/>
      <protection/>
    </xf>
    <xf numFmtId="0" fontId="94" fillId="0" borderId="35" xfId="144" applyFont="1" applyBorder="1" applyAlignment="1">
      <alignment horizontal="center" vertical="center"/>
      <protection/>
    </xf>
    <xf numFmtId="0" fontId="94" fillId="0" borderId="0" xfId="144" applyFont="1" applyBorder="1" applyAlignment="1">
      <alignment horizontal="center" vertical="center"/>
      <protection/>
    </xf>
    <xf numFmtId="0" fontId="94" fillId="0" borderId="40" xfId="144" applyFont="1" applyBorder="1" applyAlignment="1">
      <alignment horizontal="center" vertical="center"/>
      <protection/>
    </xf>
    <xf numFmtId="181" fontId="78" fillId="0" borderId="19" xfId="0" applyNumberFormat="1" applyFont="1" applyBorder="1" applyAlignment="1">
      <alignment horizontal="right" vertical="center" wrapText="1"/>
    </xf>
    <xf numFmtId="182" fontId="94" fillId="57" borderId="41" xfId="143" applyNumberFormat="1" applyFont="1" applyFill="1" applyBorder="1" applyAlignment="1">
      <alignment horizontal="right" vertical="center"/>
      <protection/>
    </xf>
    <xf numFmtId="182" fontId="94" fillId="57" borderId="42" xfId="143" applyNumberFormat="1" applyFont="1" applyFill="1" applyBorder="1" applyAlignment="1">
      <alignment horizontal="right" vertical="center"/>
      <protection/>
    </xf>
    <xf numFmtId="181" fontId="93" fillId="0" borderId="0" xfId="0" applyNumberFormat="1" applyFont="1" applyBorder="1" applyAlignment="1">
      <alignment horizontal="center" vertical="center" wrapText="1"/>
    </xf>
  </cellXfs>
  <cellStyles count="42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0" xfId="252"/>
    <cellStyle name="Normal 200" xfId="253"/>
    <cellStyle name="Normal 200 2" xfId="254"/>
    <cellStyle name="Normal 201" xfId="255"/>
    <cellStyle name="Normal 201 2" xfId="256"/>
    <cellStyle name="Normal 202" xfId="257"/>
    <cellStyle name="Normal 202 2" xfId="258"/>
    <cellStyle name="Normal 203" xfId="259"/>
    <cellStyle name="Normal 203 2" xfId="260"/>
    <cellStyle name="Normal 204" xfId="261"/>
    <cellStyle name="Normal 204 2" xfId="262"/>
    <cellStyle name="Normal 205" xfId="263"/>
    <cellStyle name="Normal 205 2" xfId="264"/>
    <cellStyle name="Normal 206" xfId="265"/>
    <cellStyle name="Normal 206 2" xfId="266"/>
    <cellStyle name="Normal 207" xfId="267"/>
    <cellStyle name="Normal 207 2" xfId="268"/>
    <cellStyle name="Normal 208" xfId="269"/>
    <cellStyle name="Normal 208 2" xfId="270"/>
    <cellStyle name="Normal 209" xfId="271"/>
    <cellStyle name="Normal 209 2" xfId="272"/>
    <cellStyle name="Normal 21" xfId="273"/>
    <cellStyle name="Normal 210" xfId="274"/>
    <cellStyle name="Normal 211" xfId="275"/>
    <cellStyle name="Normal 212" xfId="276"/>
    <cellStyle name="Normal 213" xfId="277"/>
    <cellStyle name="Normal 214" xfId="278"/>
    <cellStyle name="Normal 215" xfId="279"/>
    <cellStyle name="Normal 216" xfId="280"/>
    <cellStyle name="Normal 217" xfId="281"/>
    <cellStyle name="Normal 218" xfId="282"/>
    <cellStyle name="Normal 219" xfId="283"/>
    <cellStyle name="Normal 22" xfId="284"/>
    <cellStyle name="Normal 220" xfId="285"/>
    <cellStyle name="Normal 221" xfId="286"/>
    <cellStyle name="Normal 222" xfId="287"/>
    <cellStyle name="Normal 223" xfId="288"/>
    <cellStyle name="Normal 224" xfId="289"/>
    <cellStyle name="Normal 225" xfId="290"/>
    <cellStyle name="Normal 226" xfId="291"/>
    <cellStyle name="Normal 227" xfId="292"/>
    <cellStyle name="Normal 228" xfId="293"/>
    <cellStyle name="Normal 229" xfId="294"/>
    <cellStyle name="Normal 23" xfId="295"/>
    <cellStyle name="Normal 230" xfId="296"/>
    <cellStyle name="Normal 231" xfId="297"/>
    <cellStyle name="Normal 232" xfId="298"/>
    <cellStyle name="Normal 233" xfId="299"/>
    <cellStyle name="Normal 234" xfId="300"/>
    <cellStyle name="Normal 235" xfId="301"/>
    <cellStyle name="Normal 236" xfId="302"/>
    <cellStyle name="Normal 237" xfId="303"/>
    <cellStyle name="Normal 238" xfId="304"/>
    <cellStyle name="Normal 239" xfId="305"/>
    <cellStyle name="Normal 24" xfId="306"/>
    <cellStyle name="Normal 240" xfId="307"/>
    <cellStyle name="Normal 241" xfId="308"/>
    <cellStyle name="Normal 242" xfId="309"/>
    <cellStyle name="Normal 243" xfId="310"/>
    <cellStyle name="Normal 244" xfId="311"/>
    <cellStyle name="Normal 245" xfId="312"/>
    <cellStyle name="Normal 246" xfId="313"/>
    <cellStyle name="Normal 247" xfId="314"/>
    <cellStyle name="Normal 248" xfId="315"/>
    <cellStyle name="Normal 249" xfId="316"/>
    <cellStyle name="Normal 25" xfId="317"/>
    <cellStyle name="Normal 250" xfId="318"/>
    <cellStyle name="Normal 251" xfId="319"/>
    <cellStyle name="Normal 252" xfId="320"/>
    <cellStyle name="Normal 253" xfId="321"/>
    <cellStyle name="Normal 254" xfId="322"/>
    <cellStyle name="Normal 255" xfId="323"/>
    <cellStyle name="Normal 256" xfId="324"/>
    <cellStyle name="Normal 257" xfId="325"/>
    <cellStyle name="Normal 258" xfId="326"/>
    <cellStyle name="Normal 26" xfId="327"/>
    <cellStyle name="Normal 27" xfId="328"/>
    <cellStyle name="Normal 28" xfId="329"/>
    <cellStyle name="Normal 29" xfId="330"/>
    <cellStyle name="Normal 3" xfId="331"/>
    <cellStyle name="Normal 30" xfId="332"/>
    <cellStyle name="Normal 31" xfId="333"/>
    <cellStyle name="Normal 32" xfId="334"/>
    <cellStyle name="Normal 33" xfId="335"/>
    <cellStyle name="Normal 34" xfId="336"/>
    <cellStyle name="Normal 35" xfId="337"/>
    <cellStyle name="Normal 35 2" xfId="338"/>
    <cellStyle name="Normal 36" xfId="339"/>
    <cellStyle name="Normal 36 2" xfId="340"/>
    <cellStyle name="Normal 37" xfId="341"/>
    <cellStyle name="Normal 37 2" xfId="342"/>
    <cellStyle name="Normal 38" xfId="343"/>
    <cellStyle name="Normal 39" xfId="344"/>
    <cellStyle name="Normal 4" xfId="345"/>
    <cellStyle name="Normal 40" xfId="346"/>
    <cellStyle name="Normal 41" xfId="347"/>
    <cellStyle name="Normal 42" xfId="348"/>
    <cellStyle name="Normal 43" xfId="349"/>
    <cellStyle name="Normal 44" xfId="350"/>
    <cellStyle name="Normal 45" xfId="351"/>
    <cellStyle name="Normal 46" xfId="352"/>
    <cellStyle name="Normal 47" xfId="353"/>
    <cellStyle name="Normal 48" xfId="354"/>
    <cellStyle name="Normal 49" xfId="355"/>
    <cellStyle name="Normal 5" xfId="356"/>
    <cellStyle name="Normal 50" xfId="357"/>
    <cellStyle name="Normal 51" xfId="358"/>
    <cellStyle name="Normal 52" xfId="359"/>
    <cellStyle name="Normal 53" xfId="360"/>
    <cellStyle name="Normal 53 2" xfId="361"/>
    <cellStyle name="Normal 54" xfId="362"/>
    <cellStyle name="Normal 54 2" xfId="363"/>
    <cellStyle name="Normal 55" xfId="364"/>
    <cellStyle name="Normal 55 2" xfId="365"/>
    <cellStyle name="Normal 56" xfId="366"/>
    <cellStyle name="Normal 57" xfId="367"/>
    <cellStyle name="Normal 58" xfId="368"/>
    <cellStyle name="Normal 59" xfId="369"/>
    <cellStyle name="Normal 6" xfId="370"/>
    <cellStyle name="Normal 60" xfId="371"/>
    <cellStyle name="Normal 61" xfId="372"/>
    <cellStyle name="Normal 62" xfId="373"/>
    <cellStyle name="Normal 63" xfId="374"/>
    <cellStyle name="Normal 64" xfId="375"/>
    <cellStyle name="Normal 64 2" xfId="376"/>
    <cellStyle name="Normal 65" xfId="377"/>
    <cellStyle name="Normal 65 2" xfId="378"/>
    <cellStyle name="Normal 66" xfId="379"/>
    <cellStyle name="Normal 66 2" xfId="380"/>
    <cellStyle name="Normal 67" xfId="381"/>
    <cellStyle name="Normal 68" xfId="382"/>
    <cellStyle name="Normal 69" xfId="383"/>
    <cellStyle name="Normal 7" xfId="384"/>
    <cellStyle name="Normal 70" xfId="385"/>
    <cellStyle name="Normal 71" xfId="386"/>
    <cellStyle name="Normal 72" xfId="387"/>
    <cellStyle name="Normal 73" xfId="388"/>
    <cellStyle name="Normal 74" xfId="389"/>
    <cellStyle name="Normal 75" xfId="390"/>
    <cellStyle name="Normal 76" xfId="391"/>
    <cellStyle name="Normal 77" xfId="392"/>
    <cellStyle name="Normal 78" xfId="393"/>
    <cellStyle name="Normal 79" xfId="394"/>
    <cellStyle name="Normal 8" xfId="395"/>
    <cellStyle name="Normal 80" xfId="396"/>
    <cellStyle name="Normal 81" xfId="397"/>
    <cellStyle name="Normal 82" xfId="398"/>
    <cellStyle name="Normal 83" xfId="399"/>
    <cellStyle name="Normal 84" xfId="400"/>
    <cellStyle name="Normal 85" xfId="401"/>
    <cellStyle name="Normal 86" xfId="402"/>
    <cellStyle name="Normal 87" xfId="403"/>
    <cellStyle name="Normal 88" xfId="404"/>
    <cellStyle name="Normal 89" xfId="405"/>
    <cellStyle name="Normal 9" xfId="406"/>
    <cellStyle name="Normal 90" xfId="407"/>
    <cellStyle name="Normal 91" xfId="408"/>
    <cellStyle name="Normal 92" xfId="409"/>
    <cellStyle name="Normal 93" xfId="410"/>
    <cellStyle name="Normal 94" xfId="411"/>
    <cellStyle name="Normal 95" xfId="412"/>
    <cellStyle name="Normal 96" xfId="413"/>
    <cellStyle name="Normal 97" xfId="414"/>
    <cellStyle name="Normal 98" xfId="415"/>
    <cellStyle name="Normal 99" xfId="416"/>
    <cellStyle name="Note" xfId="417"/>
    <cellStyle name="Note 2" xfId="418"/>
    <cellStyle name="Note 3" xfId="419"/>
    <cellStyle name="Note 3 2" xfId="420"/>
    <cellStyle name="Output" xfId="421"/>
    <cellStyle name="Output 2" xfId="422"/>
    <cellStyle name="Output 3" xfId="423"/>
    <cellStyle name="Percent" xfId="424"/>
    <cellStyle name="Title" xfId="425"/>
    <cellStyle name="Title 2" xfId="426"/>
    <cellStyle name="Title 3" xfId="427"/>
    <cellStyle name="Total" xfId="428"/>
    <cellStyle name="Total 2" xfId="429"/>
    <cellStyle name="Total 3" xfId="430"/>
    <cellStyle name="Warning Text" xfId="431"/>
    <cellStyle name="Warning Text 2" xfId="432"/>
    <cellStyle name="Warning Text 3"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85725</xdr:colOff>
      <xdr:row>0</xdr:row>
      <xdr:rowOff>0</xdr:rowOff>
    </xdr:from>
    <xdr:to>
      <xdr:col>13</xdr:col>
      <xdr:colOff>819150</xdr:colOff>
      <xdr:row>2</xdr:row>
      <xdr:rowOff>0</xdr:rowOff>
    </xdr:to>
    <xdr:pic>
      <xdr:nvPicPr>
        <xdr:cNvPr id="1" name="Picture 2" descr="173900_logo_final"/>
        <xdr:cNvPicPr preferRelativeResize="1">
          <a:picLocks noChangeAspect="1"/>
        </xdr:cNvPicPr>
      </xdr:nvPicPr>
      <xdr:blipFill>
        <a:blip r:embed="rId1"/>
        <a:stretch>
          <a:fillRect/>
        </a:stretch>
      </xdr:blipFill>
      <xdr:spPr>
        <a:xfrm>
          <a:off x="5810250" y="0"/>
          <a:ext cx="210502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7145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97"/>
  <sheetViews>
    <sheetView rightToLeft="1" tabSelected="1" zoomScaleSheetLayoutView="112" workbookViewId="0" topLeftCell="A1">
      <selection activeCell="C1" sqref="C1"/>
    </sheetView>
  </sheetViews>
  <sheetFormatPr defaultColWidth="9.140625" defaultRowHeight="15"/>
  <cols>
    <col min="1" max="1" width="3.7109375" style="6" customWidth="1"/>
    <col min="2" max="2" width="17.140625" style="0" customWidth="1"/>
    <col min="3" max="3" width="7.00390625" style="0" customWidth="1"/>
    <col min="4" max="4" width="7.28125" style="0" customWidth="1"/>
    <col min="5" max="5" width="7.421875" style="0" customWidth="1"/>
    <col min="6" max="6" width="7.57421875" style="0" customWidth="1"/>
    <col min="7" max="7" width="7.28125" style="0" customWidth="1"/>
    <col min="8" max="8" width="7.00390625" style="35" customWidth="1"/>
    <col min="9" max="9" width="7.8515625" style="35" customWidth="1"/>
    <col min="10" max="10" width="7.00390625" style="0" customWidth="1"/>
    <col min="11" max="12" width="6.57421875" style="0" customWidth="1"/>
    <col min="13" max="13" width="14.00390625" style="0" customWidth="1"/>
    <col min="14" max="14" width="13.57421875" style="0" customWidth="1"/>
  </cols>
  <sheetData>
    <row r="1" spans="2:9" s="11" customFormat="1" ht="22.5" customHeight="1">
      <c r="B1" s="1" t="s">
        <v>0</v>
      </c>
      <c r="C1" s="1"/>
      <c r="D1" s="1"/>
      <c r="E1" s="1"/>
      <c r="H1" s="35"/>
      <c r="I1" s="35"/>
    </row>
    <row r="2" spans="2:4" ht="22.5" customHeight="1">
      <c r="B2" s="2" t="s">
        <v>274</v>
      </c>
      <c r="C2" s="2"/>
      <c r="D2" s="2"/>
    </row>
    <row r="3" spans="2:14" ht="22.5" customHeight="1">
      <c r="B3" s="22" t="s">
        <v>2</v>
      </c>
      <c r="C3" s="100">
        <v>636739835.86</v>
      </c>
      <c r="D3" s="100"/>
      <c r="E3" s="100"/>
      <c r="F3" s="18"/>
      <c r="G3" s="11"/>
      <c r="I3" s="36"/>
      <c r="J3" s="18"/>
      <c r="K3" s="18"/>
      <c r="L3" s="22" t="s">
        <v>6</v>
      </c>
      <c r="M3" s="24"/>
      <c r="N3" s="26">
        <v>35</v>
      </c>
    </row>
    <row r="4" spans="2:14" ht="22.5" customHeight="1">
      <c r="B4" s="22" t="s">
        <v>3</v>
      </c>
      <c r="C4" s="100">
        <v>1534238708</v>
      </c>
      <c r="D4" s="100"/>
      <c r="E4" s="100"/>
      <c r="F4" s="18"/>
      <c r="G4" s="18"/>
      <c r="H4" s="37"/>
      <c r="I4" s="36"/>
      <c r="J4" s="18"/>
      <c r="K4" s="18"/>
      <c r="L4" s="22" t="s">
        <v>7</v>
      </c>
      <c r="M4" s="24"/>
      <c r="N4" s="26">
        <v>3</v>
      </c>
    </row>
    <row r="5" spans="2:14" ht="22.5" customHeight="1">
      <c r="B5" s="17" t="s">
        <v>4</v>
      </c>
      <c r="C5" s="103">
        <v>349</v>
      </c>
      <c r="D5" s="103"/>
      <c r="E5" s="20"/>
      <c r="F5" s="18"/>
      <c r="G5" s="18"/>
      <c r="H5" s="36"/>
      <c r="I5" s="36"/>
      <c r="J5" s="18"/>
      <c r="K5" s="18"/>
      <c r="L5" s="22" t="s">
        <v>8</v>
      </c>
      <c r="M5" s="24"/>
      <c r="N5" s="26">
        <v>17</v>
      </c>
    </row>
    <row r="6" spans="2:14" ht="22.5" customHeight="1">
      <c r="B6" s="23" t="s">
        <v>53</v>
      </c>
      <c r="C6" s="102">
        <v>522.34</v>
      </c>
      <c r="D6" s="102"/>
      <c r="E6" s="24"/>
      <c r="F6" s="3"/>
      <c r="G6" s="18"/>
      <c r="H6" s="36"/>
      <c r="I6" s="36"/>
      <c r="J6" s="19"/>
      <c r="K6" s="18"/>
      <c r="L6" s="22" t="s">
        <v>9</v>
      </c>
      <c r="M6" s="24"/>
      <c r="N6" s="27">
        <v>2</v>
      </c>
    </row>
    <row r="7" spans="2:14" s="11" customFormat="1" ht="22.5" customHeight="1">
      <c r="B7" s="17" t="s">
        <v>1</v>
      </c>
      <c r="C7" s="49">
        <v>-0.78</v>
      </c>
      <c r="D7" s="21"/>
      <c r="E7" s="17"/>
      <c r="F7" s="18"/>
      <c r="G7" s="12"/>
      <c r="H7" s="36"/>
      <c r="I7" s="36"/>
      <c r="J7" s="19"/>
      <c r="K7" s="18"/>
      <c r="L7" s="22" t="s">
        <v>10</v>
      </c>
      <c r="M7" s="24"/>
      <c r="N7" s="26">
        <v>16</v>
      </c>
    </row>
    <row r="8" spans="2:15" ht="22.5" customHeight="1">
      <c r="B8" s="22" t="s">
        <v>5</v>
      </c>
      <c r="C8" s="25">
        <v>98</v>
      </c>
      <c r="D8" s="25"/>
      <c r="E8" s="24"/>
      <c r="F8" s="18"/>
      <c r="G8" s="18"/>
      <c r="H8" s="36"/>
      <c r="I8" s="37"/>
      <c r="J8" s="19"/>
      <c r="K8" s="18"/>
      <c r="L8" s="28" t="s">
        <v>11</v>
      </c>
      <c r="M8" s="24"/>
      <c r="N8" s="29">
        <v>45</v>
      </c>
      <c r="O8" s="4"/>
    </row>
    <row r="9" spans="5:14" s="11" customFormat="1" ht="22.5" customHeight="1">
      <c r="E9" s="101" t="s">
        <v>275</v>
      </c>
      <c r="F9" s="101"/>
      <c r="G9" s="101"/>
      <c r="H9" s="101"/>
      <c r="I9" s="101"/>
      <c r="J9" s="101"/>
      <c r="K9" s="101"/>
      <c r="N9" s="5"/>
    </row>
    <row r="10" spans="1:14" s="11" customFormat="1" ht="40.5" customHeight="1">
      <c r="A10" s="16"/>
      <c r="B10" s="14" t="s">
        <v>12</v>
      </c>
      <c r="C10" s="15" t="s">
        <v>13</v>
      </c>
      <c r="D10" s="15" t="s">
        <v>14</v>
      </c>
      <c r="E10" s="15" t="s">
        <v>15</v>
      </c>
      <c r="F10" s="15" t="s">
        <v>16</v>
      </c>
      <c r="G10" s="15" t="s">
        <v>17</v>
      </c>
      <c r="H10" s="15" t="s">
        <v>18</v>
      </c>
      <c r="I10" s="15" t="s">
        <v>19</v>
      </c>
      <c r="J10" s="15" t="s">
        <v>20</v>
      </c>
      <c r="K10" s="15" t="s">
        <v>21</v>
      </c>
      <c r="L10" s="15" t="s">
        <v>4</v>
      </c>
      <c r="M10" s="15" t="s">
        <v>22</v>
      </c>
      <c r="N10" s="15" t="s">
        <v>23</v>
      </c>
    </row>
    <row r="11" spans="1:14" ht="30" customHeight="1">
      <c r="A11" s="16"/>
      <c r="B11" s="99" t="s">
        <v>24</v>
      </c>
      <c r="C11" s="97"/>
      <c r="D11" s="97"/>
      <c r="E11" s="97"/>
      <c r="F11" s="97"/>
      <c r="G11" s="97"/>
      <c r="H11" s="97"/>
      <c r="I11" s="97"/>
      <c r="J11" s="97"/>
      <c r="K11" s="97"/>
      <c r="L11" s="97"/>
      <c r="M11" s="97"/>
      <c r="N11" s="97"/>
    </row>
    <row r="12" spans="1:14" s="11" customFormat="1" ht="30" customHeight="1">
      <c r="A12" s="16"/>
      <c r="B12" s="58" t="s">
        <v>107</v>
      </c>
      <c r="C12" s="58" t="s">
        <v>108</v>
      </c>
      <c r="D12" s="59">
        <v>0.19</v>
      </c>
      <c r="E12" s="59">
        <v>0.19</v>
      </c>
      <c r="F12" s="59">
        <v>0.19</v>
      </c>
      <c r="G12" s="59">
        <v>0.19</v>
      </c>
      <c r="H12" s="59">
        <v>0.19</v>
      </c>
      <c r="I12" s="59">
        <v>0.19</v>
      </c>
      <c r="J12" s="59">
        <v>0.19</v>
      </c>
      <c r="K12" s="61">
        <v>0</v>
      </c>
      <c r="L12" s="62">
        <v>9</v>
      </c>
      <c r="M12" s="63">
        <v>210110882</v>
      </c>
      <c r="N12" s="63">
        <v>39921067.58</v>
      </c>
    </row>
    <row r="13" spans="1:14" s="11" customFormat="1" ht="30" customHeight="1">
      <c r="A13" s="16"/>
      <c r="B13" s="58" t="s">
        <v>161</v>
      </c>
      <c r="C13" s="58" t="s">
        <v>162</v>
      </c>
      <c r="D13" s="59">
        <v>0.31</v>
      </c>
      <c r="E13" s="59">
        <v>0.31</v>
      </c>
      <c r="F13" s="59">
        <v>0.31</v>
      </c>
      <c r="G13" s="59">
        <v>0.31</v>
      </c>
      <c r="H13" s="59">
        <v>0.32</v>
      </c>
      <c r="I13" s="59">
        <v>0.31</v>
      </c>
      <c r="J13" s="59">
        <v>0.32</v>
      </c>
      <c r="K13" s="61">
        <v>-3.12</v>
      </c>
      <c r="L13" s="62">
        <v>14</v>
      </c>
      <c r="M13" s="63">
        <v>117894005</v>
      </c>
      <c r="N13" s="63">
        <v>36547141.55</v>
      </c>
    </row>
    <row r="14" spans="1:14" s="11" customFormat="1" ht="30" customHeight="1">
      <c r="A14" s="16"/>
      <c r="B14" s="58" t="s">
        <v>191</v>
      </c>
      <c r="C14" s="58" t="s">
        <v>192</v>
      </c>
      <c r="D14" s="59">
        <v>0.19</v>
      </c>
      <c r="E14" s="59">
        <v>0.19</v>
      </c>
      <c r="F14" s="59">
        <v>0.19</v>
      </c>
      <c r="G14" s="59">
        <v>0.19</v>
      </c>
      <c r="H14" s="59">
        <v>0.19</v>
      </c>
      <c r="I14" s="59">
        <v>0.19</v>
      </c>
      <c r="J14" s="59">
        <v>0.19</v>
      </c>
      <c r="K14" s="61">
        <v>0</v>
      </c>
      <c r="L14" s="62">
        <v>1</v>
      </c>
      <c r="M14" s="63">
        <v>20000000</v>
      </c>
      <c r="N14" s="63">
        <v>3800000</v>
      </c>
    </row>
    <row r="15" spans="1:14" s="11" customFormat="1" ht="30" customHeight="1">
      <c r="A15" s="16"/>
      <c r="B15" s="58" t="s">
        <v>205</v>
      </c>
      <c r="C15" s="58" t="s">
        <v>206</v>
      </c>
      <c r="D15" s="59">
        <v>0.14</v>
      </c>
      <c r="E15" s="59">
        <v>0.15</v>
      </c>
      <c r="F15" s="59">
        <v>0.14</v>
      </c>
      <c r="G15" s="59">
        <v>0.15</v>
      </c>
      <c r="H15" s="59">
        <v>0.15</v>
      </c>
      <c r="I15" s="59">
        <v>0.15</v>
      </c>
      <c r="J15" s="59">
        <v>0.15</v>
      </c>
      <c r="K15" s="61">
        <v>0</v>
      </c>
      <c r="L15" s="62">
        <v>5</v>
      </c>
      <c r="M15" s="63">
        <v>57000000</v>
      </c>
      <c r="N15" s="63">
        <v>8500000</v>
      </c>
    </row>
    <row r="16" spans="1:14" s="11" customFormat="1" ht="30" customHeight="1">
      <c r="A16" s="16"/>
      <c r="B16" s="58" t="s">
        <v>74</v>
      </c>
      <c r="C16" s="58" t="s">
        <v>75</v>
      </c>
      <c r="D16" s="59">
        <v>0.32</v>
      </c>
      <c r="E16" s="59">
        <v>0.33</v>
      </c>
      <c r="F16" s="59">
        <v>0.32</v>
      </c>
      <c r="G16" s="59">
        <v>0.33</v>
      </c>
      <c r="H16" s="59">
        <v>0.33</v>
      </c>
      <c r="I16" s="59">
        <v>0.33</v>
      </c>
      <c r="J16" s="59">
        <v>0.33</v>
      </c>
      <c r="K16" s="61">
        <v>0</v>
      </c>
      <c r="L16" s="62">
        <v>25</v>
      </c>
      <c r="M16" s="63">
        <v>124538425</v>
      </c>
      <c r="N16" s="63">
        <v>40587680.25</v>
      </c>
    </row>
    <row r="17" spans="1:14" s="11" customFormat="1" ht="30" customHeight="1">
      <c r="A17" s="16"/>
      <c r="B17" s="58" t="s">
        <v>110</v>
      </c>
      <c r="C17" s="58" t="s">
        <v>111</v>
      </c>
      <c r="D17" s="59">
        <v>0.46</v>
      </c>
      <c r="E17" s="59">
        <v>0.46</v>
      </c>
      <c r="F17" s="59">
        <v>0.45</v>
      </c>
      <c r="G17" s="59">
        <v>0.45</v>
      </c>
      <c r="H17" s="59">
        <v>0.48</v>
      </c>
      <c r="I17" s="59">
        <v>0.45</v>
      </c>
      <c r="J17" s="59">
        <v>0.48</v>
      </c>
      <c r="K17" s="61">
        <v>-6.25</v>
      </c>
      <c r="L17" s="62">
        <v>14</v>
      </c>
      <c r="M17" s="63">
        <v>34754019</v>
      </c>
      <c r="N17" s="63">
        <v>15689308.55</v>
      </c>
    </row>
    <row r="18" spans="1:14" s="11" customFormat="1" ht="30" customHeight="1">
      <c r="A18" s="16"/>
      <c r="B18" s="58" t="s">
        <v>105</v>
      </c>
      <c r="C18" s="58" t="s">
        <v>106</v>
      </c>
      <c r="D18" s="59">
        <v>0.41</v>
      </c>
      <c r="E18" s="59">
        <v>0.41</v>
      </c>
      <c r="F18" s="59">
        <v>0.41</v>
      </c>
      <c r="G18" s="59">
        <v>0.41</v>
      </c>
      <c r="H18" s="59">
        <v>0.43</v>
      </c>
      <c r="I18" s="59">
        <v>0.41</v>
      </c>
      <c r="J18" s="59">
        <v>0.43</v>
      </c>
      <c r="K18" s="61">
        <v>-4.65</v>
      </c>
      <c r="L18" s="62">
        <v>1</v>
      </c>
      <c r="M18" s="63">
        <v>949050</v>
      </c>
      <c r="N18" s="63">
        <v>389110.5</v>
      </c>
    </row>
    <row r="19" spans="1:14" s="11" customFormat="1" ht="30" customHeight="1">
      <c r="A19" s="16"/>
      <c r="B19" s="58" t="s">
        <v>40</v>
      </c>
      <c r="C19" s="58" t="s">
        <v>39</v>
      </c>
      <c r="D19" s="59">
        <v>0.32</v>
      </c>
      <c r="E19" s="59">
        <v>0.32</v>
      </c>
      <c r="F19" s="59">
        <v>0.31</v>
      </c>
      <c r="G19" s="59">
        <v>0.31</v>
      </c>
      <c r="H19" s="59">
        <v>0.33</v>
      </c>
      <c r="I19" s="59">
        <v>0.31</v>
      </c>
      <c r="J19" s="59">
        <v>0.33</v>
      </c>
      <c r="K19" s="61">
        <v>-6.06</v>
      </c>
      <c r="L19" s="62">
        <v>23</v>
      </c>
      <c r="M19" s="63">
        <v>95153000</v>
      </c>
      <c r="N19" s="63">
        <v>29557430</v>
      </c>
    </row>
    <row r="20" spans="1:14" s="11" customFormat="1" ht="30" customHeight="1">
      <c r="A20" s="16"/>
      <c r="B20" s="58" t="s">
        <v>99</v>
      </c>
      <c r="C20" s="58" t="s">
        <v>100</v>
      </c>
      <c r="D20" s="59">
        <v>1.08</v>
      </c>
      <c r="E20" s="59">
        <v>1.08</v>
      </c>
      <c r="F20" s="59">
        <v>1.08</v>
      </c>
      <c r="G20" s="59">
        <v>1.08</v>
      </c>
      <c r="H20" s="59">
        <v>1.08</v>
      </c>
      <c r="I20" s="59">
        <v>1.08</v>
      </c>
      <c r="J20" s="59">
        <v>1.08</v>
      </c>
      <c r="K20" s="61">
        <v>0</v>
      </c>
      <c r="L20" s="62">
        <v>4</v>
      </c>
      <c r="M20" s="63">
        <v>25000000</v>
      </c>
      <c r="N20" s="63">
        <v>27000000</v>
      </c>
    </row>
    <row r="21" spans="1:14" s="11" customFormat="1" ht="30" customHeight="1">
      <c r="A21" s="16"/>
      <c r="B21" s="58" t="s">
        <v>214</v>
      </c>
      <c r="C21" s="58" t="s">
        <v>215</v>
      </c>
      <c r="D21" s="59">
        <v>0.17</v>
      </c>
      <c r="E21" s="59">
        <v>0.17</v>
      </c>
      <c r="F21" s="59">
        <v>0.17</v>
      </c>
      <c r="G21" s="59">
        <v>0.17</v>
      </c>
      <c r="H21" s="59">
        <v>0.17</v>
      </c>
      <c r="I21" s="59">
        <v>0.17</v>
      </c>
      <c r="J21" s="59">
        <v>0.17</v>
      </c>
      <c r="K21" s="61">
        <v>0</v>
      </c>
      <c r="L21" s="62">
        <v>19</v>
      </c>
      <c r="M21" s="63">
        <v>416015215</v>
      </c>
      <c r="N21" s="63">
        <v>70722586.55</v>
      </c>
    </row>
    <row r="22" spans="1:14" s="11" customFormat="1" ht="30" customHeight="1">
      <c r="A22" s="16"/>
      <c r="B22" s="58" t="s">
        <v>207</v>
      </c>
      <c r="C22" s="58" t="s">
        <v>208</v>
      </c>
      <c r="D22" s="59">
        <v>0.88</v>
      </c>
      <c r="E22" s="59">
        <v>0.88</v>
      </c>
      <c r="F22" s="59">
        <v>0.87</v>
      </c>
      <c r="G22" s="59">
        <v>0.87</v>
      </c>
      <c r="H22" s="59">
        <v>0.9</v>
      </c>
      <c r="I22" s="59">
        <v>0.87</v>
      </c>
      <c r="J22" s="59">
        <v>0.9</v>
      </c>
      <c r="K22" s="61">
        <v>-3.33</v>
      </c>
      <c r="L22" s="62">
        <v>8</v>
      </c>
      <c r="M22" s="63">
        <v>14600000</v>
      </c>
      <c r="N22" s="63">
        <v>12758000</v>
      </c>
    </row>
    <row r="23" spans="1:14" s="11" customFormat="1" ht="30" customHeight="1">
      <c r="A23" s="16"/>
      <c r="B23" s="58" t="s">
        <v>86</v>
      </c>
      <c r="C23" s="58" t="s">
        <v>87</v>
      </c>
      <c r="D23" s="59">
        <v>0.3</v>
      </c>
      <c r="E23" s="59">
        <v>0.3</v>
      </c>
      <c r="F23" s="59">
        <v>0.3</v>
      </c>
      <c r="G23" s="59">
        <v>0.3</v>
      </c>
      <c r="H23" s="59">
        <v>0.31</v>
      </c>
      <c r="I23" s="59">
        <v>0.3</v>
      </c>
      <c r="J23" s="59">
        <v>0.31</v>
      </c>
      <c r="K23" s="61">
        <v>-3.23</v>
      </c>
      <c r="L23" s="62">
        <v>2</v>
      </c>
      <c r="M23" s="63">
        <v>11077135</v>
      </c>
      <c r="N23" s="63">
        <v>3323140.5</v>
      </c>
    </row>
    <row r="24" spans="1:14" s="11" customFormat="1" ht="30" customHeight="1">
      <c r="A24" s="16"/>
      <c r="B24" s="58" t="s">
        <v>143</v>
      </c>
      <c r="C24" s="58" t="s">
        <v>144</v>
      </c>
      <c r="D24" s="59">
        <v>0.14</v>
      </c>
      <c r="E24" s="59">
        <v>0.15</v>
      </c>
      <c r="F24" s="59">
        <v>0.14</v>
      </c>
      <c r="G24" s="59">
        <v>0.15</v>
      </c>
      <c r="H24" s="59">
        <v>0.14</v>
      </c>
      <c r="I24" s="59">
        <v>0.15</v>
      </c>
      <c r="J24" s="59">
        <v>0.14</v>
      </c>
      <c r="K24" s="61">
        <v>7.14</v>
      </c>
      <c r="L24" s="62">
        <v>9</v>
      </c>
      <c r="M24" s="63">
        <v>120100000</v>
      </c>
      <c r="N24" s="63">
        <v>18006500</v>
      </c>
    </row>
    <row r="25" spans="1:14" s="11" customFormat="1" ht="30" customHeight="1">
      <c r="A25" s="16"/>
      <c r="B25" s="58" t="s">
        <v>130</v>
      </c>
      <c r="C25" s="58" t="s">
        <v>131</v>
      </c>
      <c r="D25" s="59">
        <v>0.47</v>
      </c>
      <c r="E25" s="59">
        <v>0.47</v>
      </c>
      <c r="F25" s="59">
        <v>0.47</v>
      </c>
      <c r="G25" s="59">
        <v>0.47</v>
      </c>
      <c r="H25" s="59">
        <v>0.48</v>
      </c>
      <c r="I25" s="59">
        <v>0.47</v>
      </c>
      <c r="J25" s="59">
        <v>0.47</v>
      </c>
      <c r="K25" s="61">
        <v>0</v>
      </c>
      <c r="L25" s="62">
        <v>4</v>
      </c>
      <c r="M25" s="63">
        <v>1650000</v>
      </c>
      <c r="N25" s="63">
        <v>775500</v>
      </c>
    </row>
    <row r="26" spans="1:14" s="11" customFormat="1" ht="30" customHeight="1">
      <c r="A26" s="16"/>
      <c r="B26" s="58" t="s">
        <v>182</v>
      </c>
      <c r="C26" s="58" t="s">
        <v>183</v>
      </c>
      <c r="D26" s="59">
        <v>0.9</v>
      </c>
      <c r="E26" s="59">
        <v>0.9</v>
      </c>
      <c r="F26" s="59">
        <v>0.9</v>
      </c>
      <c r="G26" s="59">
        <v>0.9</v>
      </c>
      <c r="H26" s="59">
        <v>0.9</v>
      </c>
      <c r="I26" s="59">
        <v>0.9</v>
      </c>
      <c r="J26" s="59">
        <v>0.9</v>
      </c>
      <c r="K26" s="61">
        <v>0</v>
      </c>
      <c r="L26" s="62">
        <v>4</v>
      </c>
      <c r="M26" s="63">
        <v>150119615</v>
      </c>
      <c r="N26" s="63">
        <v>135107653.5</v>
      </c>
    </row>
    <row r="27" spans="1:14" s="11" customFormat="1" ht="30" customHeight="1">
      <c r="A27" s="16"/>
      <c r="B27" s="58" t="s">
        <v>155</v>
      </c>
      <c r="C27" s="58" t="s">
        <v>156</v>
      </c>
      <c r="D27" s="59">
        <v>0.21</v>
      </c>
      <c r="E27" s="59">
        <v>0.21</v>
      </c>
      <c r="F27" s="59">
        <v>0.21</v>
      </c>
      <c r="G27" s="59">
        <v>0.21</v>
      </c>
      <c r="H27" s="59">
        <v>0.2</v>
      </c>
      <c r="I27" s="59">
        <v>0.21</v>
      </c>
      <c r="J27" s="59">
        <v>0.21</v>
      </c>
      <c r="K27" s="61">
        <v>0</v>
      </c>
      <c r="L27" s="62">
        <v>14</v>
      </c>
      <c r="M27" s="63">
        <v>31425000</v>
      </c>
      <c r="N27" s="63">
        <v>6599250</v>
      </c>
    </row>
    <row r="28" spans="1:14" s="11" customFormat="1" ht="30" customHeight="1">
      <c r="A28" s="16"/>
      <c r="B28" s="98" t="s">
        <v>25</v>
      </c>
      <c r="C28" s="96"/>
      <c r="D28" s="79"/>
      <c r="E28" s="80"/>
      <c r="F28" s="80"/>
      <c r="G28" s="80"/>
      <c r="H28" s="80"/>
      <c r="I28" s="80"/>
      <c r="J28" s="80"/>
      <c r="K28" s="81"/>
      <c r="L28" s="62">
        <f>SUM(L12:L27)</f>
        <v>156</v>
      </c>
      <c r="M28" s="63">
        <f>SUM(M12:M27)</f>
        <v>1430386346</v>
      </c>
      <c r="N28" s="63">
        <f>SUM(N12:N27)</f>
        <v>449284368.98</v>
      </c>
    </row>
    <row r="29" spans="1:14" s="11" customFormat="1" ht="30" customHeight="1">
      <c r="A29" s="42"/>
      <c r="B29" s="88" t="s">
        <v>64</v>
      </c>
      <c r="C29" s="89"/>
      <c r="D29" s="89"/>
      <c r="E29" s="89"/>
      <c r="F29" s="89"/>
      <c r="G29" s="89"/>
      <c r="H29" s="89"/>
      <c r="I29" s="89"/>
      <c r="J29" s="89"/>
      <c r="K29" s="89"/>
      <c r="L29" s="89"/>
      <c r="M29" s="89"/>
      <c r="N29" s="90"/>
    </row>
    <row r="30" spans="1:14" s="11" customFormat="1" ht="30" customHeight="1">
      <c r="A30" s="42"/>
      <c r="B30" s="58" t="s">
        <v>65</v>
      </c>
      <c r="C30" s="58" t="s">
        <v>66</v>
      </c>
      <c r="D30" s="59">
        <v>4.7</v>
      </c>
      <c r="E30" s="59">
        <v>4.7</v>
      </c>
      <c r="F30" s="59">
        <v>4.7</v>
      </c>
      <c r="G30" s="59">
        <v>4.7</v>
      </c>
      <c r="H30" s="59">
        <v>4.86</v>
      </c>
      <c r="I30" s="59">
        <v>4.7</v>
      </c>
      <c r="J30" s="59">
        <v>4.85</v>
      </c>
      <c r="K30" s="61">
        <v>-3.09</v>
      </c>
      <c r="L30" s="62">
        <v>4</v>
      </c>
      <c r="M30" s="63">
        <v>1011000</v>
      </c>
      <c r="N30" s="63">
        <v>4751700</v>
      </c>
    </row>
    <row r="31" spans="1:14" s="11" customFormat="1" ht="30" customHeight="1">
      <c r="A31" s="42"/>
      <c r="B31" s="58" t="s">
        <v>68</v>
      </c>
      <c r="C31" s="58" t="s">
        <v>69</v>
      </c>
      <c r="D31" s="59">
        <v>3.05</v>
      </c>
      <c r="E31" s="59">
        <v>3.05</v>
      </c>
      <c r="F31" s="59">
        <v>3.05</v>
      </c>
      <c r="G31" s="59">
        <v>3.05</v>
      </c>
      <c r="H31" s="59">
        <v>3.05</v>
      </c>
      <c r="I31" s="59">
        <v>3.05</v>
      </c>
      <c r="J31" s="59">
        <v>3.05</v>
      </c>
      <c r="K31" s="61">
        <v>0</v>
      </c>
      <c r="L31" s="62">
        <v>1</v>
      </c>
      <c r="M31" s="63">
        <v>25000</v>
      </c>
      <c r="N31" s="63">
        <v>76250</v>
      </c>
    </row>
    <row r="32" spans="1:14" s="11" customFormat="1" ht="30" customHeight="1">
      <c r="A32" s="42"/>
      <c r="B32" s="98" t="s">
        <v>276</v>
      </c>
      <c r="C32" s="96"/>
      <c r="D32" s="79"/>
      <c r="E32" s="80"/>
      <c r="F32" s="80"/>
      <c r="G32" s="80"/>
      <c r="H32" s="80"/>
      <c r="I32" s="80"/>
      <c r="J32" s="80"/>
      <c r="K32" s="81"/>
      <c r="L32" s="62">
        <f>SUM(L30:L31)</f>
        <v>5</v>
      </c>
      <c r="M32" s="63">
        <f>SUM(M30:M31)</f>
        <v>1036000</v>
      </c>
      <c r="N32" s="63">
        <f>SUM(N30:N31)</f>
        <v>4827950</v>
      </c>
    </row>
    <row r="33" spans="1:14" s="11" customFormat="1" ht="30" customHeight="1">
      <c r="A33" s="42"/>
      <c r="B33" s="88" t="s">
        <v>59</v>
      </c>
      <c r="C33" s="89"/>
      <c r="D33" s="89"/>
      <c r="E33" s="89"/>
      <c r="F33" s="89"/>
      <c r="G33" s="89"/>
      <c r="H33" s="89"/>
      <c r="I33" s="89"/>
      <c r="J33" s="89"/>
      <c r="K33" s="89"/>
      <c r="L33" s="89"/>
      <c r="M33" s="89"/>
      <c r="N33" s="90"/>
    </row>
    <row r="34" spans="1:14" s="11" customFormat="1" ht="30" customHeight="1">
      <c r="A34" s="42"/>
      <c r="B34" s="58" t="s">
        <v>44</v>
      </c>
      <c r="C34" s="58" t="s">
        <v>45</v>
      </c>
      <c r="D34" s="59">
        <v>0.33</v>
      </c>
      <c r="E34" s="59">
        <v>0.34</v>
      </c>
      <c r="F34" s="59">
        <v>0.33</v>
      </c>
      <c r="G34" s="59">
        <v>0.34</v>
      </c>
      <c r="H34" s="59">
        <v>0.34</v>
      </c>
      <c r="I34" s="59">
        <v>0.34</v>
      </c>
      <c r="J34" s="59">
        <v>0.34</v>
      </c>
      <c r="K34" s="61">
        <v>0</v>
      </c>
      <c r="L34" s="62">
        <v>6</v>
      </c>
      <c r="M34" s="63">
        <v>6650000</v>
      </c>
      <c r="N34" s="63">
        <v>2244500</v>
      </c>
    </row>
    <row r="35" spans="1:14" s="11" customFormat="1" ht="30" customHeight="1">
      <c r="A35" s="42"/>
      <c r="B35" s="98" t="s">
        <v>246</v>
      </c>
      <c r="C35" s="96"/>
      <c r="D35" s="79"/>
      <c r="E35" s="80"/>
      <c r="F35" s="80"/>
      <c r="G35" s="80"/>
      <c r="H35" s="80"/>
      <c r="I35" s="80"/>
      <c r="J35" s="80"/>
      <c r="K35" s="81"/>
      <c r="L35" s="62">
        <v>6</v>
      </c>
      <c r="M35" s="63">
        <v>6650000</v>
      </c>
      <c r="N35" s="63">
        <v>2244500</v>
      </c>
    </row>
    <row r="36" spans="1:14" s="11" customFormat="1" ht="30" customHeight="1">
      <c r="A36" s="16"/>
      <c r="B36" s="99" t="s">
        <v>26</v>
      </c>
      <c r="C36" s="97"/>
      <c r="D36" s="97"/>
      <c r="E36" s="97"/>
      <c r="F36" s="97"/>
      <c r="G36" s="97"/>
      <c r="H36" s="97"/>
      <c r="I36" s="97"/>
      <c r="J36" s="97"/>
      <c r="K36" s="97"/>
      <c r="L36" s="97"/>
      <c r="M36" s="97"/>
      <c r="N36" s="97"/>
    </row>
    <row r="37" spans="1:14" s="11" customFormat="1" ht="30" customHeight="1">
      <c r="A37" s="16"/>
      <c r="B37" s="58" t="s">
        <v>145</v>
      </c>
      <c r="C37" s="58" t="s">
        <v>146</v>
      </c>
      <c r="D37" s="59">
        <v>11</v>
      </c>
      <c r="E37" s="59">
        <v>11</v>
      </c>
      <c r="F37" s="59">
        <v>11</v>
      </c>
      <c r="G37" s="59">
        <v>11</v>
      </c>
      <c r="H37" s="59">
        <v>11.1</v>
      </c>
      <c r="I37" s="59">
        <v>11</v>
      </c>
      <c r="J37" s="59">
        <v>11.1</v>
      </c>
      <c r="K37" s="61">
        <v>-0.9</v>
      </c>
      <c r="L37" s="62">
        <v>5</v>
      </c>
      <c r="M37" s="63">
        <v>165000</v>
      </c>
      <c r="N37" s="63">
        <v>1815000</v>
      </c>
    </row>
    <row r="38" spans="1:14" s="11" customFormat="1" ht="30" customHeight="1">
      <c r="A38" s="16"/>
      <c r="B38" s="58" t="s">
        <v>198</v>
      </c>
      <c r="C38" s="58" t="s">
        <v>199</v>
      </c>
      <c r="D38" s="59">
        <v>0.65</v>
      </c>
      <c r="E38" s="59">
        <v>0.65</v>
      </c>
      <c r="F38" s="59">
        <v>0.65</v>
      </c>
      <c r="G38" s="59">
        <v>0.65</v>
      </c>
      <c r="H38" s="59">
        <v>0.65</v>
      </c>
      <c r="I38" s="59">
        <v>0.65</v>
      </c>
      <c r="J38" s="59">
        <v>0.65</v>
      </c>
      <c r="K38" s="61">
        <v>0</v>
      </c>
      <c r="L38" s="62">
        <v>24</v>
      </c>
      <c r="M38" s="63">
        <v>22000000</v>
      </c>
      <c r="N38" s="63">
        <v>14300000</v>
      </c>
    </row>
    <row r="39" spans="1:14" s="11" customFormat="1" ht="30" customHeight="1">
      <c r="A39" s="16"/>
      <c r="B39" s="58" t="s">
        <v>72</v>
      </c>
      <c r="C39" s="58" t="s">
        <v>73</v>
      </c>
      <c r="D39" s="59">
        <v>5.01</v>
      </c>
      <c r="E39" s="59">
        <v>5.03</v>
      </c>
      <c r="F39" s="59">
        <v>5</v>
      </c>
      <c r="G39" s="59">
        <v>5.01</v>
      </c>
      <c r="H39" s="59">
        <v>5</v>
      </c>
      <c r="I39" s="59">
        <v>5.03</v>
      </c>
      <c r="J39" s="59">
        <v>5.2</v>
      </c>
      <c r="K39" s="61">
        <v>-3.27</v>
      </c>
      <c r="L39" s="62">
        <v>14</v>
      </c>
      <c r="M39" s="63">
        <v>1085000</v>
      </c>
      <c r="N39" s="63">
        <v>5435600</v>
      </c>
    </row>
    <row r="40" spans="1:14" s="11" customFormat="1" ht="30" customHeight="1">
      <c r="A40" s="16"/>
      <c r="B40" s="91" t="s">
        <v>27</v>
      </c>
      <c r="C40" s="91"/>
      <c r="D40" s="82"/>
      <c r="E40" s="82"/>
      <c r="F40" s="82"/>
      <c r="G40" s="82"/>
      <c r="H40" s="82"/>
      <c r="I40" s="82"/>
      <c r="J40" s="82"/>
      <c r="K40" s="82"/>
      <c r="L40" s="7">
        <f>SUM(L37:L39)</f>
        <v>43</v>
      </c>
      <c r="M40" s="8">
        <f>SUM(M37:M39)</f>
        <v>23250000</v>
      </c>
      <c r="N40" s="8">
        <f>SUM(N37:N39)</f>
        <v>21550600</v>
      </c>
    </row>
    <row r="41" spans="2:14" ht="30" customHeight="1">
      <c r="B41" s="97" t="s">
        <v>30</v>
      </c>
      <c r="C41" s="97"/>
      <c r="D41" s="97"/>
      <c r="E41" s="97"/>
      <c r="F41" s="97"/>
      <c r="G41" s="97"/>
      <c r="H41" s="97"/>
      <c r="I41" s="97"/>
      <c r="J41" s="97"/>
      <c r="K41" s="97"/>
      <c r="L41" s="97"/>
      <c r="M41" s="97"/>
      <c r="N41" s="97"/>
    </row>
    <row r="42" spans="2:14" s="11" customFormat="1" ht="30" customHeight="1">
      <c r="B42" s="58" t="s">
        <v>225</v>
      </c>
      <c r="C42" s="58" t="s">
        <v>226</v>
      </c>
      <c r="D42" s="59">
        <v>1.97</v>
      </c>
      <c r="E42" s="59">
        <v>2.05</v>
      </c>
      <c r="F42" s="59">
        <v>1.97</v>
      </c>
      <c r="G42" s="59">
        <v>2.01</v>
      </c>
      <c r="H42" s="59">
        <v>1.99</v>
      </c>
      <c r="I42" s="59">
        <v>2.04</v>
      </c>
      <c r="J42" s="59">
        <v>1.99</v>
      </c>
      <c r="K42" s="61">
        <v>2.51</v>
      </c>
      <c r="L42" s="62">
        <v>54</v>
      </c>
      <c r="M42" s="63">
        <v>35377696</v>
      </c>
      <c r="N42" s="63">
        <v>71148578.52</v>
      </c>
    </row>
    <row r="43" spans="2:14" s="11" customFormat="1" ht="30" customHeight="1">
      <c r="B43" s="58" t="s">
        <v>148</v>
      </c>
      <c r="C43" s="58" t="s">
        <v>149</v>
      </c>
      <c r="D43" s="59">
        <v>0.26</v>
      </c>
      <c r="E43" s="59">
        <v>0.26</v>
      </c>
      <c r="F43" s="59">
        <v>0.26</v>
      </c>
      <c r="G43" s="59">
        <v>0.26</v>
      </c>
      <c r="H43" s="59">
        <v>0.26</v>
      </c>
      <c r="I43" s="59">
        <v>0.26</v>
      </c>
      <c r="J43" s="59">
        <v>0.26</v>
      </c>
      <c r="K43" s="61">
        <v>0</v>
      </c>
      <c r="L43" s="62">
        <v>4</v>
      </c>
      <c r="M43" s="63">
        <v>3200000</v>
      </c>
      <c r="N43" s="63">
        <v>832000</v>
      </c>
    </row>
    <row r="44" spans="2:14" s="11" customFormat="1" ht="30" customHeight="1">
      <c r="B44" s="58" t="s">
        <v>60</v>
      </c>
      <c r="C44" s="58" t="s">
        <v>61</v>
      </c>
      <c r="D44" s="59">
        <v>0.63</v>
      </c>
      <c r="E44" s="59">
        <v>0.63</v>
      </c>
      <c r="F44" s="59">
        <v>0.61</v>
      </c>
      <c r="G44" s="59">
        <v>0.61</v>
      </c>
      <c r="H44" s="59">
        <v>0.63</v>
      </c>
      <c r="I44" s="59">
        <v>0.61</v>
      </c>
      <c r="J44" s="59">
        <v>0.63</v>
      </c>
      <c r="K44" s="61">
        <v>-3.17</v>
      </c>
      <c r="L44" s="62">
        <v>24</v>
      </c>
      <c r="M44" s="63">
        <v>20229188</v>
      </c>
      <c r="N44" s="63">
        <v>12398886.96</v>
      </c>
    </row>
    <row r="45" spans="2:14" s="11" customFormat="1" ht="30" customHeight="1">
      <c r="B45" s="58" t="s">
        <v>97</v>
      </c>
      <c r="C45" s="58" t="s">
        <v>98</v>
      </c>
      <c r="D45" s="59">
        <v>2.35</v>
      </c>
      <c r="E45" s="59">
        <v>2.35</v>
      </c>
      <c r="F45" s="59">
        <v>2.25</v>
      </c>
      <c r="G45" s="59">
        <v>2.27</v>
      </c>
      <c r="H45" s="59">
        <v>2.4</v>
      </c>
      <c r="I45" s="59">
        <v>2.25</v>
      </c>
      <c r="J45" s="59">
        <v>2.4</v>
      </c>
      <c r="K45" s="61">
        <v>-6.25</v>
      </c>
      <c r="L45" s="62">
        <v>7</v>
      </c>
      <c r="M45" s="63">
        <v>1519293</v>
      </c>
      <c r="N45" s="63">
        <v>3454373.9</v>
      </c>
    </row>
    <row r="46" spans="2:14" s="11" customFormat="1" ht="30" customHeight="1">
      <c r="B46" s="58" t="s">
        <v>122</v>
      </c>
      <c r="C46" s="58" t="s">
        <v>123</v>
      </c>
      <c r="D46" s="59">
        <v>0.43</v>
      </c>
      <c r="E46" s="59">
        <v>0.43</v>
      </c>
      <c r="F46" s="59">
        <v>0.43</v>
      </c>
      <c r="G46" s="59">
        <v>0.43</v>
      </c>
      <c r="H46" s="59">
        <v>0.45</v>
      </c>
      <c r="I46" s="59">
        <v>0.43</v>
      </c>
      <c r="J46" s="59">
        <v>0.45</v>
      </c>
      <c r="K46" s="61">
        <v>-4.44</v>
      </c>
      <c r="L46" s="62">
        <v>1</v>
      </c>
      <c r="M46" s="63">
        <v>2000000</v>
      </c>
      <c r="N46" s="63">
        <v>860000</v>
      </c>
    </row>
    <row r="47" spans="1:14" s="11" customFormat="1" ht="30" customHeight="1">
      <c r="A47" s="16"/>
      <c r="B47" s="96" t="s">
        <v>28</v>
      </c>
      <c r="C47" s="91"/>
      <c r="D47" s="82"/>
      <c r="E47" s="82"/>
      <c r="F47" s="82"/>
      <c r="G47" s="82"/>
      <c r="H47" s="82"/>
      <c r="I47" s="82"/>
      <c r="J47" s="82"/>
      <c r="K47" s="82"/>
      <c r="L47" s="62">
        <f>SUM(L42:L46)</f>
        <v>90</v>
      </c>
      <c r="M47" s="63">
        <f>SUM(M42:M46)</f>
        <v>62326177</v>
      </c>
      <c r="N47" s="63">
        <f>SUM(N42:N46)</f>
        <v>88693839.38</v>
      </c>
    </row>
    <row r="48" spans="1:14" s="9" customFormat="1" ht="30" customHeight="1">
      <c r="A48" s="16"/>
      <c r="B48" s="99" t="s">
        <v>31</v>
      </c>
      <c r="C48" s="97"/>
      <c r="D48" s="97"/>
      <c r="E48" s="97"/>
      <c r="F48" s="97"/>
      <c r="G48" s="97"/>
      <c r="H48" s="97"/>
      <c r="I48" s="97"/>
      <c r="J48" s="97"/>
      <c r="K48" s="97"/>
      <c r="L48" s="97"/>
      <c r="M48" s="97"/>
      <c r="N48" s="97"/>
    </row>
    <row r="49" spans="1:14" s="11" customFormat="1" ht="30" customHeight="1">
      <c r="A49" s="16"/>
      <c r="B49" s="58" t="s">
        <v>113</v>
      </c>
      <c r="C49" s="58" t="s">
        <v>114</v>
      </c>
      <c r="D49" s="59">
        <v>7.25</v>
      </c>
      <c r="E49" s="59">
        <v>7.25</v>
      </c>
      <c r="F49" s="59">
        <v>7.03</v>
      </c>
      <c r="G49" s="59">
        <v>7.06</v>
      </c>
      <c r="H49" s="59">
        <v>7.42</v>
      </c>
      <c r="I49" s="59">
        <v>7.03</v>
      </c>
      <c r="J49" s="59">
        <v>7.35</v>
      </c>
      <c r="K49" s="61">
        <v>-4.35</v>
      </c>
      <c r="L49" s="62">
        <v>6</v>
      </c>
      <c r="M49" s="63">
        <v>550000</v>
      </c>
      <c r="N49" s="63">
        <v>3882500</v>
      </c>
    </row>
    <row r="50" spans="1:14" s="11" customFormat="1" ht="30" customHeight="1">
      <c r="A50" s="16"/>
      <c r="B50" s="58" t="s">
        <v>76</v>
      </c>
      <c r="C50" s="58" t="s">
        <v>77</v>
      </c>
      <c r="D50" s="59">
        <v>25.5</v>
      </c>
      <c r="E50" s="59">
        <v>25.78</v>
      </c>
      <c r="F50" s="59">
        <v>25.25</v>
      </c>
      <c r="G50" s="59">
        <v>25.48</v>
      </c>
      <c r="H50" s="59">
        <v>26</v>
      </c>
      <c r="I50" s="59">
        <v>25.78</v>
      </c>
      <c r="J50" s="59">
        <v>26</v>
      </c>
      <c r="K50" s="61">
        <v>-0.85</v>
      </c>
      <c r="L50" s="62">
        <v>10</v>
      </c>
      <c r="M50" s="63">
        <v>554385</v>
      </c>
      <c r="N50" s="63">
        <v>14124567.5</v>
      </c>
    </row>
    <row r="51" spans="1:14" s="11" customFormat="1" ht="30" customHeight="1">
      <c r="A51" s="16"/>
      <c r="B51" s="58" t="s">
        <v>174</v>
      </c>
      <c r="C51" s="58" t="s">
        <v>175</v>
      </c>
      <c r="D51" s="59">
        <v>9.5</v>
      </c>
      <c r="E51" s="59">
        <v>9.8</v>
      </c>
      <c r="F51" s="59">
        <v>9.5</v>
      </c>
      <c r="G51" s="59">
        <v>9.57</v>
      </c>
      <c r="H51" s="59">
        <v>10</v>
      </c>
      <c r="I51" s="59">
        <v>9.8</v>
      </c>
      <c r="J51" s="59">
        <v>10</v>
      </c>
      <c r="K51" s="61">
        <v>-2</v>
      </c>
      <c r="L51" s="62">
        <v>11</v>
      </c>
      <c r="M51" s="63">
        <v>3817000</v>
      </c>
      <c r="N51" s="63">
        <v>36516500</v>
      </c>
    </row>
    <row r="52" spans="1:14" s="11" customFormat="1" ht="30" customHeight="1">
      <c r="A52" s="16"/>
      <c r="B52" s="58" t="s">
        <v>166</v>
      </c>
      <c r="C52" s="58" t="s">
        <v>167</v>
      </c>
      <c r="D52" s="59">
        <v>9.5</v>
      </c>
      <c r="E52" s="59">
        <v>9.51</v>
      </c>
      <c r="F52" s="59">
        <v>9.5</v>
      </c>
      <c r="G52" s="59">
        <v>9.51</v>
      </c>
      <c r="H52" s="59">
        <v>9.65</v>
      </c>
      <c r="I52" s="59">
        <v>9.5</v>
      </c>
      <c r="J52" s="59">
        <v>9.65</v>
      </c>
      <c r="K52" s="61">
        <v>-1.55</v>
      </c>
      <c r="L52" s="62">
        <v>9</v>
      </c>
      <c r="M52" s="63">
        <v>920000</v>
      </c>
      <c r="N52" s="63">
        <v>8746000</v>
      </c>
    </row>
    <row r="53" spans="1:14" s="11" customFormat="1" ht="30" customHeight="1">
      <c r="A53" s="16"/>
      <c r="B53" s="58" t="s">
        <v>239</v>
      </c>
      <c r="C53" s="58" t="s">
        <v>238</v>
      </c>
      <c r="D53" s="59">
        <v>2.7</v>
      </c>
      <c r="E53" s="59">
        <v>2.7</v>
      </c>
      <c r="F53" s="59">
        <v>2.7</v>
      </c>
      <c r="G53" s="59">
        <v>2.7</v>
      </c>
      <c r="H53" s="59">
        <v>3</v>
      </c>
      <c r="I53" s="59">
        <v>2.7</v>
      </c>
      <c r="J53" s="59">
        <v>3</v>
      </c>
      <c r="K53" s="61">
        <v>-10</v>
      </c>
      <c r="L53" s="62">
        <v>5</v>
      </c>
      <c r="M53" s="63">
        <v>963800</v>
      </c>
      <c r="N53" s="63">
        <v>2602260</v>
      </c>
    </row>
    <row r="54" spans="1:14" s="10" customFormat="1" ht="30" customHeight="1">
      <c r="A54" s="16"/>
      <c r="B54" s="95" t="s">
        <v>29</v>
      </c>
      <c r="C54" s="96"/>
      <c r="D54" s="79"/>
      <c r="E54" s="80"/>
      <c r="F54" s="80"/>
      <c r="G54" s="80"/>
      <c r="H54" s="80"/>
      <c r="I54" s="80"/>
      <c r="J54" s="80"/>
      <c r="K54" s="81"/>
      <c r="L54" s="62">
        <f>SUM(L49:L53)</f>
        <v>41</v>
      </c>
      <c r="M54" s="63">
        <f>SUM(M49:M53)</f>
        <v>6805185</v>
      </c>
      <c r="N54" s="63">
        <f>SUM(N49:N53)</f>
        <v>65871827.5</v>
      </c>
    </row>
    <row r="55" spans="1:14" s="11" customFormat="1" ht="30" customHeight="1">
      <c r="A55" s="16"/>
      <c r="B55" s="99" t="s">
        <v>46</v>
      </c>
      <c r="C55" s="97"/>
      <c r="D55" s="97"/>
      <c r="E55" s="97"/>
      <c r="F55" s="97"/>
      <c r="G55" s="97"/>
      <c r="H55" s="97"/>
      <c r="I55" s="97"/>
      <c r="J55" s="97"/>
      <c r="K55" s="97"/>
      <c r="L55" s="97"/>
      <c r="M55" s="97"/>
      <c r="N55" s="97"/>
    </row>
    <row r="56" spans="1:14" s="11" customFormat="1" ht="30" customHeight="1">
      <c r="A56" s="16"/>
      <c r="B56" s="58" t="s">
        <v>102</v>
      </c>
      <c r="C56" s="58" t="s">
        <v>103</v>
      </c>
      <c r="D56" s="59">
        <v>1.4</v>
      </c>
      <c r="E56" s="59">
        <v>1.4</v>
      </c>
      <c r="F56" s="59">
        <v>1.4</v>
      </c>
      <c r="G56" s="59">
        <v>1.4</v>
      </c>
      <c r="H56" s="59">
        <v>1.4</v>
      </c>
      <c r="I56" s="59">
        <v>1.4</v>
      </c>
      <c r="J56" s="59">
        <v>1.4</v>
      </c>
      <c r="K56" s="61">
        <v>0</v>
      </c>
      <c r="L56" s="62">
        <v>2</v>
      </c>
      <c r="M56" s="63">
        <v>1100000</v>
      </c>
      <c r="N56" s="63">
        <v>1540000</v>
      </c>
    </row>
    <row r="57" spans="1:14" s="11" customFormat="1" ht="30" customHeight="1">
      <c r="A57" s="16"/>
      <c r="B57" s="58" t="s">
        <v>200</v>
      </c>
      <c r="C57" s="58" t="s">
        <v>163</v>
      </c>
      <c r="D57" s="59">
        <v>0.49</v>
      </c>
      <c r="E57" s="59">
        <v>0.49</v>
      </c>
      <c r="F57" s="59">
        <v>0.49</v>
      </c>
      <c r="G57" s="59">
        <v>0.49</v>
      </c>
      <c r="H57" s="59">
        <v>0.44</v>
      </c>
      <c r="I57" s="59">
        <v>0.49</v>
      </c>
      <c r="J57" s="59">
        <v>0.45</v>
      </c>
      <c r="K57" s="61">
        <v>8.89</v>
      </c>
      <c r="L57" s="62">
        <v>2</v>
      </c>
      <c r="M57" s="63">
        <v>2000000</v>
      </c>
      <c r="N57" s="63">
        <v>980000</v>
      </c>
    </row>
    <row r="58" spans="1:14" s="11" customFormat="1" ht="30" customHeight="1">
      <c r="A58" s="16"/>
      <c r="B58" s="95" t="s">
        <v>235</v>
      </c>
      <c r="C58" s="96"/>
      <c r="D58" s="79"/>
      <c r="E58" s="80"/>
      <c r="F58" s="80"/>
      <c r="G58" s="80"/>
      <c r="H58" s="80"/>
      <c r="I58" s="80"/>
      <c r="J58" s="80"/>
      <c r="K58" s="81"/>
      <c r="L58" s="62">
        <f>SUM(L56:L57)</f>
        <v>4</v>
      </c>
      <c r="M58" s="63">
        <f>SUM(M56:M57)</f>
        <v>3100000</v>
      </c>
      <c r="N58" s="63">
        <f>SUM(N56:N57)</f>
        <v>2520000</v>
      </c>
    </row>
    <row r="59" spans="1:14" s="11" customFormat="1" ht="30" customHeight="1">
      <c r="A59" s="42"/>
      <c r="B59" s="91" t="s">
        <v>101</v>
      </c>
      <c r="C59" s="91"/>
      <c r="D59" s="82"/>
      <c r="E59" s="82"/>
      <c r="F59" s="82"/>
      <c r="G59" s="82"/>
      <c r="H59" s="82"/>
      <c r="I59" s="82"/>
      <c r="J59" s="82"/>
      <c r="K59" s="82"/>
      <c r="L59" s="62">
        <f>L58+L54+L47+L40+L35+L32+L28</f>
        <v>345</v>
      </c>
      <c r="M59" s="63">
        <f>M58+M54+M47+M40+M35+M32+M28</f>
        <v>1533553708</v>
      </c>
      <c r="N59" s="63">
        <f>N58+N54+N47+N40+N35+N32+N28</f>
        <v>634993085.86</v>
      </c>
    </row>
    <row r="60" spans="1:14" s="11" customFormat="1" ht="30" customHeight="1">
      <c r="A60" s="42"/>
      <c r="D60" s="104" t="s">
        <v>279</v>
      </c>
      <c r="E60" s="104"/>
      <c r="F60" s="104"/>
      <c r="G60" s="104"/>
      <c r="H60" s="104"/>
      <c r="I60" s="104"/>
      <c r="J60" s="104"/>
      <c r="M60" s="5"/>
      <c r="N60" s="64"/>
    </row>
    <row r="61" spans="1:14" s="11" customFormat="1" ht="30" customHeight="1">
      <c r="A61" s="42"/>
      <c r="B61" s="65" t="s">
        <v>12</v>
      </c>
      <c r="C61" s="66" t="s">
        <v>13</v>
      </c>
      <c r="D61" s="66" t="s">
        <v>14</v>
      </c>
      <c r="E61" s="66" t="s">
        <v>15</v>
      </c>
      <c r="F61" s="66" t="s">
        <v>16</v>
      </c>
      <c r="G61" s="66" t="s">
        <v>17</v>
      </c>
      <c r="H61" s="66" t="s">
        <v>18</v>
      </c>
      <c r="I61" s="66" t="s">
        <v>19</v>
      </c>
      <c r="J61" s="66" t="s">
        <v>20</v>
      </c>
      <c r="K61" s="66" t="s">
        <v>21</v>
      </c>
      <c r="L61" s="66" t="s">
        <v>4</v>
      </c>
      <c r="M61" s="66" t="s">
        <v>22</v>
      </c>
      <c r="N61" s="66" t="s">
        <v>23</v>
      </c>
    </row>
    <row r="62" spans="1:14" s="11" customFormat="1" ht="30" customHeight="1">
      <c r="A62" s="42"/>
      <c r="B62" s="105" t="s">
        <v>47</v>
      </c>
      <c r="C62" s="105"/>
      <c r="D62" s="105"/>
      <c r="E62" s="105"/>
      <c r="F62" s="105"/>
      <c r="G62" s="105"/>
      <c r="H62" s="105"/>
      <c r="I62" s="105"/>
      <c r="J62" s="105"/>
      <c r="K62" s="105"/>
      <c r="L62" s="105"/>
      <c r="M62" s="105"/>
      <c r="N62" s="105"/>
    </row>
    <row r="63" spans="1:14" s="11" customFormat="1" ht="30" customHeight="1">
      <c r="A63" s="42"/>
      <c r="B63" s="58" t="s">
        <v>48</v>
      </c>
      <c r="C63" s="58" t="s">
        <v>49</v>
      </c>
      <c r="D63" s="59">
        <v>2.55</v>
      </c>
      <c r="E63" s="59">
        <v>2.55</v>
      </c>
      <c r="F63" s="59">
        <v>2.55</v>
      </c>
      <c r="G63" s="59">
        <v>2.55</v>
      </c>
      <c r="H63" s="59">
        <v>2.55</v>
      </c>
      <c r="I63" s="59">
        <v>2.55</v>
      </c>
      <c r="J63" s="59">
        <v>2.55</v>
      </c>
      <c r="K63" s="61">
        <v>0</v>
      </c>
      <c r="L63" s="62">
        <v>4</v>
      </c>
      <c r="M63" s="63">
        <v>685000</v>
      </c>
      <c r="N63" s="63">
        <v>1746750</v>
      </c>
    </row>
    <row r="64" spans="1:14" s="11" customFormat="1" ht="30" customHeight="1">
      <c r="A64" s="42"/>
      <c r="B64" s="106" t="s">
        <v>280</v>
      </c>
      <c r="C64" s="107"/>
      <c r="D64" s="79"/>
      <c r="E64" s="80"/>
      <c r="F64" s="80"/>
      <c r="G64" s="80"/>
      <c r="H64" s="80"/>
      <c r="I64" s="80"/>
      <c r="J64" s="80"/>
      <c r="K64" s="81"/>
      <c r="L64" s="62">
        <v>4</v>
      </c>
      <c r="M64" s="63">
        <v>685000</v>
      </c>
      <c r="N64" s="63">
        <v>1746750</v>
      </c>
    </row>
    <row r="65" spans="1:14" s="11" customFormat="1" ht="30" customHeight="1">
      <c r="A65" s="42"/>
      <c r="B65" s="91" t="s">
        <v>277</v>
      </c>
      <c r="C65" s="91"/>
      <c r="D65" s="79"/>
      <c r="E65" s="80"/>
      <c r="F65" s="80"/>
      <c r="G65" s="80"/>
      <c r="H65" s="80"/>
      <c r="I65" s="80"/>
      <c r="J65" s="80"/>
      <c r="K65" s="81"/>
      <c r="L65" s="62">
        <v>4</v>
      </c>
      <c r="M65" s="63">
        <v>685000</v>
      </c>
      <c r="N65" s="63">
        <v>1746750</v>
      </c>
    </row>
    <row r="66" spans="1:14" s="11" customFormat="1" ht="30" customHeight="1">
      <c r="A66" s="42"/>
      <c r="B66" s="91" t="s">
        <v>278</v>
      </c>
      <c r="C66" s="91"/>
      <c r="D66" s="79"/>
      <c r="E66" s="80"/>
      <c r="F66" s="80"/>
      <c r="G66" s="80"/>
      <c r="H66" s="80"/>
      <c r="I66" s="80"/>
      <c r="J66" s="80"/>
      <c r="K66" s="81"/>
      <c r="L66" s="62">
        <f>L65+L59</f>
        <v>349</v>
      </c>
      <c r="M66" s="63">
        <f>M65+M59</f>
        <v>1534238708</v>
      </c>
      <c r="N66" s="63">
        <f>N65+N59</f>
        <v>636739835.86</v>
      </c>
    </row>
    <row r="67" spans="2:14" s="11" customFormat="1" ht="30" customHeight="1">
      <c r="B67" s="88" t="s">
        <v>281</v>
      </c>
      <c r="C67" s="89"/>
      <c r="D67" s="89"/>
      <c r="E67" s="89"/>
      <c r="F67" s="89"/>
      <c r="G67" s="89"/>
      <c r="H67" s="89"/>
      <c r="I67" s="89"/>
      <c r="J67" s="89"/>
      <c r="K67" s="89"/>
      <c r="L67" s="89"/>
      <c r="M67" s="89"/>
      <c r="N67" s="90"/>
    </row>
    <row r="68" spans="2:14" s="11" customFormat="1" ht="83.25" customHeight="1">
      <c r="B68" s="83" t="s">
        <v>211</v>
      </c>
      <c r="C68" s="84"/>
      <c r="D68" s="85" t="s">
        <v>228</v>
      </c>
      <c r="E68" s="86"/>
      <c r="F68" s="86"/>
      <c r="G68" s="86"/>
      <c r="H68" s="86"/>
      <c r="I68" s="86"/>
      <c r="J68" s="86"/>
      <c r="K68" s="86"/>
      <c r="L68" s="86"/>
      <c r="M68" s="86"/>
      <c r="N68" s="87"/>
    </row>
    <row r="69" spans="2:16" s="11" customFormat="1" ht="62.25" customHeight="1">
      <c r="B69" s="83" t="s">
        <v>211</v>
      </c>
      <c r="C69" s="84"/>
      <c r="D69" s="92" t="s">
        <v>240</v>
      </c>
      <c r="E69" s="93"/>
      <c r="F69" s="93"/>
      <c r="G69" s="93"/>
      <c r="H69" s="93"/>
      <c r="I69" s="93"/>
      <c r="J69" s="93"/>
      <c r="K69" s="93"/>
      <c r="L69" s="93"/>
      <c r="M69" s="93"/>
      <c r="N69" s="94"/>
      <c r="O69" s="50"/>
      <c r="P69" s="50"/>
    </row>
    <row r="70" spans="2:14" s="11" customFormat="1" ht="38.25" customHeight="1">
      <c r="B70" s="76" t="s">
        <v>112</v>
      </c>
      <c r="C70" s="77"/>
      <c r="D70" s="77"/>
      <c r="E70" s="77"/>
      <c r="F70" s="77"/>
      <c r="G70" s="77"/>
      <c r="H70" s="77"/>
      <c r="I70" s="77"/>
      <c r="J70" s="77"/>
      <c r="K70" s="77"/>
      <c r="L70" s="77"/>
      <c r="M70" s="77"/>
      <c r="N70" s="78"/>
    </row>
    <row r="74" ht="14.25">
      <c r="A74"/>
    </row>
    <row r="75" ht="14.25">
      <c r="A75"/>
    </row>
    <row r="78" ht="14.25">
      <c r="N78" s="4"/>
    </row>
    <row r="79" ht="14.25">
      <c r="N79" s="4"/>
    </row>
    <row r="83" ht="14.25">
      <c r="A83"/>
    </row>
    <row r="84" ht="14.25">
      <c r="A84"/>
    </row>
    <row r="85" ht="14.25">
      <c r="A85"/>
    </row>
    <row r="86" ht="14.25">
      <c r="A86"/>
    </row>
    <row r="87" spans="1:13" ht="14.25">
      <c r="A87"/>
      <c r="M87" s="4"/>
    </row>
    <row r="88" spans="1:13" ht="14.25">
      <c r="A88"/>
      <c r="M88" s="4"/>
    </row>
    <row r="89" spans="1:13" ht="14.25">
      <c r="A89"/>
      <c r="M89" s="4"/>
    </row>
    <row r="90" spans="1:13" ht="14.25">
      <c r="A90"/>
      <c r="M90" s="4"/>
    </row>
    <row r="91" spans="1:13" ht="14.25">
      <c r="A91"/>
      <c r="M91" s="4"/>
    </row>
    <row r="92" spans="1:13" ht="14.25">
      <c r="A92"/>
      <c r="M92" s="4"/>
    </row>
    <row r="93" spans="1:13" ht="14.25">
      <c r="A93"/>
      <c r="M93" s="4"/>
    </row>
    <row r="94" ht="14.25">
      <c r="M94" s="4"/>
    </row>
    <row r="95" ht="14.25">
      <c r="M95" s="4"/>
    </row>
    <row r="96" ht="14.25">
      <c r="M96" s="4"/>
    </row>
    <row r="97" ht="14.25">
      <c r="M97" s="4"/>
    </row>
  </sheetData>
  <sheetProtection/>
  <mergeCells count="42">
    <mergeCell ref="D32:K32"/>
    <mergeCell ref="D60:J60"/>
    <mergeCell ref="B62:N62"/>
    <mergeCell ref="B64:C64"/>
    <mergeCell ref="B33:N33"/>
    <mergeCell ref="B35:C35"/>
    <mergeCell ref="B48:N48"/>
    <mergeCell ref="C3:E3"/>
    <mergeCell ref="C4:E4"/>
    <mergeCell ref="E9:K9"/>
    <mergeCell ref="B11:N11"/>
    <mergeCell ref="C6:D6"/>
    <mergeCell ref="C5:D5"/>
    <mergeCell ref="B28:C28"/>
    <mergeCell ref="D28:K28"/>
    <mergeCell ref="D35:K35"/>
    <mergeCell ref="B47:C47"/>
    <mergeCell ref="B58:C58"/>
    <mergeCell ref="D58:K58"/>
    <mergeCell ref="B36:N36"/>
    <mergeCell ref="B55:N55"/>
    <mergeCell ref="B29:N29"/>
    <mergeCell ref="B32:C32"/>
    <mergeCell ref="D69:N69"/>
    <mergeCell ref="B59:C59"/>
    <mergeCell ref="D64:K64"/>
    <mergeCell ref="B54:C54"/>
    <mergeCell ref="B41:N41"/>
    <mergeCell ref="B65:C65"/>
    <mergeCell ref="D65:K65"/>
    <mergeCell ref="B66:C66"/>
    <mergeCell ref="D66:K66"/>
    <mergeCell ref="B70:N70"/>
    <mergeCell ref="D54:K54"/>
    <mergeCell ref="D40:K40"/>
    <mergeCell ref="B69:C69"/>
    <mergeCell ref="D68:N68"/>
    <mergeCell ref="B67:N67"/>
    <mergeCell ref="D59:K59"/>
    <mergeCell ref="B40:C40"/>
    <mergeCell ref="D47:K47"/>
    <mergeCell ref="B68:C68"/>
  </mergeCells>
  <printOptions/>
  <pageMargins left="0" right="0" top="0" bottom="0" header="0" footer="0"/>
  <pageSetup horizontalDpi="300" verticalDpi="3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B1:F32"/>
  <sheetViews>
    <sheetView rightToLeft="1" zoomScale="90" zoomScaleNormal="90" zoomScalePageLayoutView="0" workbookViewId="0" topLeftCell="A1">
      <selection activeCell="B3" sqref="B3:D3"/>
    </sheetView>
  </sheetViews>
  <sheetFormatPr defaultColWidth="9.140625" defaultRowHeight="15"/>
  <cols>
    <col min="1" max="1" width="3.7109375" style="11" customWidth="1"/>
    <col min="2" max="2" width="25.28125" style="11" bestFit="1" customWidth="1"/>
    <col min="3" max="3" width="12.421875" style="11" customWidth="1"/>
    <col min="4" max="4" width="11.57421875" style="11" customWidth="1"/>
    <col min="5" max="5" width="16.28125" style="11" customWidth="1"/>
    <col min="6" max="6" width="20.7109375" style="11" customWidth="1"/>
    <col min="7" max="16384" width="9.00390625" style="11" customWidth="1"/>
  </cols>
  <sheetData>
    <row r="1" spans="2:3" ht="27" customHeight="1">
      <c r="B1" s="108" t="s">
        <v>0</v>
      </c>
      <c r="C1" s="108"/>
    </row>
    <row r="2" spans="2:3" ht="18" customHeight="1">
      <c r="B2" s="67" t="s">
        <v>282</v>
      </c>
      <c r="C2" s="67"/>
    </row>
    <row r="3" spans="2:4" ht="21.75" customHeight="1">
      <c r="B3" s="108"/>
      <c r="C3" s="108"/>
      <c r="D3" s="108"/>
    </row>
    <row r="4" spans="2:6" ht="21.75" customHeight="1">
      <c r="B4" s="109" t="s">
        <v>283</v>
      </c>
      <c r="C4" s="109"/>
      <c r="D4" s="109"/>
      <c r="E4" s="109"/>
      <c r="F4" s="109"/>
    </row>
    <row r="5" spans="2:6" ht="21.75" customHeight="1">
      <c r="B5" s="68" t="s">
        <v>12</v>
      </c>
      <c r="C5" s="69" t="s">
        <v>13</v>
      </c>
      <c r="D5" s="69" t="s">
        <v>4</v>
      </c>
      <c r="E5" s="69" t="s">
        <v>22</v>
      </c>
      <c r="F5" s="69" t="s">
        <v>23</v>
      </c>
    </row>
    <row r="6" spans="2:6" ht="21.75" customHeight="1">
      <c r="B6" s="110" t="s">
        <v>284</v>
      </c>
      <c r="C6" s="111"/>
      <c r="D6" s="111"/>
      <c r="E6" s="111"/>
      <c r="F6" s="112"/>
    </row>
    <row r="7" spans="2:6" ht="21.75" customHeight="1">
      <c r="B7" s="70" t="s">
        <v>285</v>
      </c>
      <c r="C7" s="71" t="s">
        <v>226</v>
      </c>
      <c r="D7" s="72">
        <v>13</v>
      </c>
      <c r="E7" s="72">
        <v>12196348</v>
      </c>
      <c r="F7" s="72">
        <v>24437696</v>
      </c>
    </row>
    <row r="8" spans="2:6" ht="21.75" customHeight="1">
      <c r="B8" s="113" t="s">
        <v>286</v>
      </c>
      <c r="C8" s="114"/>
      <c r="D8" s="72">
        <f>SUM(D7)</f>
        <v>13</v>
      </c>
      <c r="E8" s="72">
        <f>SUM(E7)</f>
        <v>12196348</v>
      </c>
      <c r="F8" s="72">
        <f>SUM(F7)</f>
        <v>24437696</v>
      </c>
    </row>
    <row r="9" spans="2:6" ht="21.75" customHeight="1">
      <c r="B9" s="110" t="s">
        <v>287</v>
      </c>
      <c r="C9" s="111"/>
      <c r="D9" s="111"/>
      <c r="E9" s="111"/>
      <c r="F9" s="112"/>
    </row>
    <row r="10" spans="2:6" ht="22.5" customHeight="1">
      <c r="B10" s="70" t="s">
        <v>288</v>
      </c>
      <c r="C10" s="71" t="s">
        <v>167</v>
      </c>
      <c r="D10" s="72">
        <v>3</v>
      </c>
      <c r="E10" s="72">
        <v>500000</v>
      </c>
      <c r="F10" s="72">
        <v>4755000</v>
      </c>
    </row>
    <row r="11" spans="2:6" ht="20.25" customHeight="1">
      <c r="B11" s="113" t="s">
        <v>289</v>
      </c>
      <c r="C11" s="114"/>
      <c r="D11" s="72">
        <f>SUM(D10)</f>
        <v>3</v>
      </c>
      <c r="E11" s="72">
        <f>SUM(E10)</f>
        <v>500000</v>
      </c>
      <c r="F11" s="72">
        <f>SUM(F10)</f>
        <v>4755000</v>
      </c>
    </row>
    <row r="12" spans="2:6" ht="21" customHeight="1">
      <c r="B12" s="113" t="s">
        <v>290</v>
      </c>
      <c r="C12" s="114"/>
      <c r="D12" s="72">
        <f>D11+D8</f>
        <v>16</v>
      </c>
      <c r="E12" s="72">
        <f>E11+E8</f>
        <v>12696348</v>
      </c>
      <c r="F12" s="72">
        <f>F11+F8</f>
        <v>29192696</v>
      </c>
    </row>
    <row r="13" spans="2:6" ht="18">
      <c r="B13" s="73"/>
      <c r="C13" s="73"/>
      <c r="D13" s="73"/>
      <c r="E13" s="73"/>
      <c r="F13" s="73"/>
    </row>
    <row r="14" spans="2:6" ht="18">
      <c r="B14" s="109" t="s">
        <v>291</v>
      </c>
      <c r="C14" s="109"/>
      <c r="D14" s="109"/>
      <c r="E14" s="109"/>
      <c r="F14" s="109"/>
    </row>
    <row r="15" spans="2:6" ht="21.75" customHeight="1">
      <c r="B15" s="74" t="s">
        <v>12</v>
      </c>
      <c r="C15" s="75" t="s">
        <v>13</v>
      </c>
      <c r="D15" s="75" t="s">
        <v>4</v>
      </c>
      <c r="E15" s="75" t="s">
        <v>22</v>
      </c>
      <c r="F15" s="75" t="s">
        <v>23</v>
      </c>
    </row>
    <row r="16" spans="2:6" ht="21.75" customHeight="1">
      <c r="B16" s="110" t="s">
        <v>24</v>
      </c>
      <c r="C16" s="111"/>
      <c r="D16" s="111"/>
      <c r="E16" s="111"/>
      <c r="F16" s="112"/>
    </row>
    <row r="17" spans="2:6" ht="21.75" customHeight="1">
      <c r="B17" s="70" t="s">
        <v>292</v>
      </c>
      <c r="C17" s="71" t="s">
        <v>162</v>
      </c>
      <c r="D17" s="72">
        <v>11</v>
      </c>
      <c r="E17" s="72">
        <v>84250000</v>
      </c>
      <c r="F17" s="72">
        <v>26117500</v>
      </c>
    </row>
    <row r="18" spans="2:6" ht="21.75" customHeight="1">
      <c r="B18" s="70" t="s">
        <v>293</v>
      </c>
      <c r="C18" s="71" t="s">
        <v>39</v>
      </c>
      <c r="D18" s="72">
        <v>3</v>
      </c>
      <c r="E18" s="72">
        <v>27893000</v>
      </c>
      <c r="F18" s="72">
        <v>8646830</v>
      </c>
    </row>
    <row r="19" spans="2:6" ht="21.75" customHeight="1">
      <c r="B19" s="70" t="s">
        <v>294</v>
      </c>
      <c r="C19" s="71" t="s">
        <v>75</v>
      </c>
      <c r="D19" s="72">
        <v>7</v>
      </c>
      <c r="E19" s="72">
        <v>33900000</v>
      </c>
      <c r="F19" s="72">
        <v>11187000</v>
      </c>
    </row>
    <row r="20" spans="2:6" ht="21.75" customHeight="1">
      <c r="B20" s="70" t="s">
        <v>99</v>
      </c>
      <c r="C20" s="71" t="s">
        <v>100</v>
      </c>
      <c r="D20" s="72">
        <v>4</v>
      </c>
      <c r="E20" s="72">
        <v>25000000</v>
      </c>
      <c r="F20" s="72">
        <v>27000000</v>
      </c>
    </row>
    <row r="21" spans="2:6" ht="21.75" customHeight="1">
      <c r="B21" s="115" t="s">
        <v>25</v>
      </c>
      <c r="C21" s="116"/>
      <c r="D21" s="72">
        <f>SUM(D17:D20)</f>
        <v>25</v>
      </c>
      <c r="E21" s="72">
        <f>SUM(E17:E20)</f>
        <v>171043000</v>
      </c>
      <c r="F21" s="72">
        <f>SUM(F17:F20)</f>
        <v>72951330</v>
      </c>
    </row>
    <row r="22" spans="2:6" ht="21.75" customHeight="1">
      <c r="B22" s="110" t="s">
        <v>284</v>
      </c>
      <c r="C22" s="111"/>
      <c r="D22" s="111"/>
      <c r="E22" s="111"/>
      <c r="F22" s="112"/>
    </row>
    <row r="23" spans="2:6" ht="21.75" customHeight="1">
      <c r="B23" s="70" t="s">
        <v>295</v>
      </c>
      <c r="C23" s="71" t="s">
        <v>61</v>
      </c>
      <c r="D23" s="72">
        <v>9</v>
      </c>
      <c r="E23" s="72">
        <v>10000000</v>
      </c>
      <c r="F23" s="72">
        <v>6106582.28</v>
      </c>
    </row>
    <row r="24" spans="2:6" ht="21.75" customHeight="1">
      <c r="B24" s="113" t="s">
        <v>286</v>
      </c>
      <c r="C24" s="114"/>
      <c r="D24" s="72">
        <f>SUM(D23)</f>
        <v>9</v>
      </c>
      <c r="E24" s="72">
        <f>SUM(E23)</f>
        <v>10000000</v>
      </c>
      <c r="F24" s="72">
        <f>SUM(F23)</f>
        <v>6106582.28</v>
      </c>
    </row>
    <row r="25" spans="2:6" ht="21.75" customHeight="1">
      <c r="B25" s="110" t="s">
        <v>287</v>
      </c>
      <c r="C25" s="111"/>
      <c r="D25" s="111"/>
      <c r="E25" s="111"/>
      <c r="F25" s="112"/>
    </row>
    <row r="26" spans="2:6" ht="21.75" customHeight="1">
      <c r="B26" s="70" t="s">
        <v>296</v>
      </c>
      <c r="C26" s="71" t="s">
        <v>175</v>
      </c>
      <c r="D26" s="72">
        <v>9</v>
      </c>
      <c r="E26" s="72">
        <v>1300000</v>
      </c>
      <c r="F26" s="72">
        <v>12605000</v>
      </c>
    </row>
    <row r="27" spans="2:6" ht="21.75" customHeight="1">
      <c r="B27" s="70" t="s">
        <v>297</v>
      </c>
      <c r="C27" s="71" t="s">
        <v>77</v>
      </c>
      <c r="D27" s="72">
        <v>1</v>
      </c>
      <c r="E27" s="72">
        <v>25000</v>
      </c>
      <c r="F27" s="72">
        <v>633750</v>
      </c>
    </row>
    <row r="28" spans="2:6" ht="21.75" customHeight="1">
      <c r="B28" s="113" t="s">
        <v>289</v>
      </c>
      <c r="C28" s="114"/>
      <c r="D28" s="72">
        <f>SUM(D26:D27)</f>
        <v>10</v>
      </c>
      <c r="E28" s="72">
        <f>SUM(E26:E27)</f>
        <v>1325000</v>
      </c>
      <c r="F28" s="72">
        <f>SUM(F26:F27)</f>
        <v>13238750</v>
      </c>
    </row>
    <row r="29" spans="2:6" ht="21.75" customHeight="1">
      <c r="B29" s="110" t="s">
        <v>298</v>
      </c>
      <c r="C29" s="111"/>
      <c r="D29" s="111"/>
      <c r="E29" s="111"/>
      <c r="F29" s="112"/>
    </row>
    <row r="30" spans="2:6" ht="21.75" customHeight="1">
      <c r="B30" s="70" t="s">
        <v>65</v>
      </c>
      <c r="C30" s="71" t="s">
        <v>66</v>
      </c>
      <c r="D30" s="72">
        <v>1</v>
      </c>
      <c r="E30" s="72">
        <v>851000</v>
      </c>
      <c r="F30" s="72">
        <v>3999700</v>
      </c>
    </row>
    <row r="31" spans="2:6" ht="21.75" customHeight="1">
      <c r="B31" s="113" t="s">
        <v>299</v>
      </c>
      <c r="C31" s="114"/>
      <c r="D31" s="72">
        <f>SUM(D30)</f>
        <v>1</v>
      </c>
      <c r="E31" s="72">
        <f>SUM(E30)</f>
        <v>851000</v>
      </c>
      <c r="F31" s="72">
        <f>SUM(F30)</f>
        <v>3999700</v>
      </c>
    </row>
    <row r="32" spans="2:6" ht="18">
      <c r="B32" s="113" t="s">
        <v>290</v>
      </c>
      <c r="C32" s="114"/>
      <c r="D32" s="72">
        <f>D31+D28+D24+D21</f>
        <v>45</v>
      </c>
      <c r="E32" s="72">
        <f>E31+E28+E24+E21</f>
        <v>183219000</v>
      </c>
      <c r="F32" s="72">
        <f>F31+F28+F24+F21</f>
        <v>96296362.28</v>
      </c>
    </row>
  </sheetData>
  <sheetProtection/>
  <mergeCells count="18">
    <mergeCell ref="B24:C24"/>
    <mergeCell ref="B25:F25"/>
    <mergeCell ref="B28:C28"/>
    <mergeCell ref="B29:F29"/>
    <mergeCell ref="B31:C31"/>
    <mergeCell ref="B32:C32"/>
    <mergeCell ref="B11:C11"/>
    <mergeCell ref="B12:C12"/>
    <mergeCell ref="B14:F14"/>
    <mergeCell ref="B16:F16"/>
    <mergeCell ref="B21:C21"/>
    <mergeCell ref="B22:F22"/>
    <mergeCell ref="B1:C1"/>
    <mergeCell ref="B3:D3"/>
    <mergeCell ref="B4:F4"/>
    <mergeCell ref="B6:F6"/>
    <mergeCell ref="B8:C8"/>
    <mergeCell ref="B9:F9"/>
  </mergeCells>
  <printOptions/>
  <pageMargins left="0" right="0" top="0" bottom="0" header="0.31496062992125984" footer="0.31496062992125984"/>
  <pageSetup horizontalDpi="300" verticalDpi="3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B1:I62"/>
  <sheetViews>
    <sheetView rightToLeft="1" zoomScalePageLayoutView="0" workbookViewId="0" topLeftCell="A1">
      <selection activeCell="B1" sqref="B1:G1"/>
    </sheetView>
  </sheetViews>
  <sheetFormatPr defaultColWidth="9.140625" defaultRowHeight="13.5" customHeight="1"/>
  <cols>
    <col min="1" max="1" width="2.421875" style="40" customWidth="1"/>
    <col min="2" max="2" width="23.421875" style="40" customWidth="1"/>
    <col min="3" max="3" width="10.7109375" style="40" customWidth="1"/>
    <col min="4" max="4" width="13.7109375" style="40" customWidth="1"/>
    <col min="5" max="5" width="15.00390625" style="40" customWidth="1"/>
    <col min="6" max="6" width="15.421875" style="40" customWidth="1"/>
    <col min="7" max="7" width="14.00390625" style="40" customWidth="1"/>
    <col min="8" max="16384" width="9.00390625" style="40" customWidth="1"/>
  </cols>
  <sheetData>
    <row r="1" spans="2:9" ht="20.25" customHeight="1">
      <c r="B1" s="124" t="s">
        <v>273</v>
      </c>
      <c r="C1" s="124"/>
      <c r="D1" s="124"/>
      <c r="E1" s="124"/>
      <c r="F1" s="124"/>
      <c r="G1" s="124"/>
      <c r="H1" s="54"/>
      <c r="I1" s="54"/>
    </row>
    <row r="2" spans="2:7" ht="15" customHeight="1">
      <c r="B2" s="51" t="s">
        <v>12</v>
      </c>
      <c r="C2" s="52" t="s">
        <v>13</v>
      </c>
      <c r="D2" s="52" t="s">
        <v>32</v>
      </c>
      <c r="E2" s="51" t="s">
        <v>33</v>
      </c>
      <c r="F2" s="52" t="s">
        <v>34</v>
      </c>
      <c r="G2" s="52" t="s">
        <v>58</v>
      </c>
    </row>
    <row r="3" spans="2:7" ht="15" customHeight="1">
      <c r="B3" s="120" t="s">
        <v>24</v>
      </c>
      <c r="C3" s="120"/>
      <c r="D3" s="120"/>
      <c r="E3" s="120"/>
      <c r="F3" s="120"/>
      <c r="G3" s="120"/>
    </row>
    <row r="4" spans="2:9" ht="15" customHeight="1">
      <c r="B4" s="58" t="s">
        <v>150</v>
      </c>
      <c r="C4" s="58" t="s">
        <v>151</v>
      </c>
      <c r="D4" s="59">
        <v>0.52</v>
      </c>
      <c r="E4" s="60" t="s">
        <v>67</v>
      </c>
      <c r="F4" s="53" t="s">
        <v>36</v>
      </c>
      <c r="G4" s="53" t="s">
        <v>36</v>
      </c>
      <c r="H4" s="41"/>
      <c r="I4" s="41"/>
    </row>
    <row r="5" spans="2:8" ht="15" customHeight="1">
      <c r="B5" s="58" t="s">
        <v>126</v>
      </c>
      <c r="C5" s="58" t="s">
        <v>127</v>
      </c>
      <c r="D5" s="59">
        <v>0.26</v>
      </c>
      <c r="E5" s="60" t="s">
        <v>67</v>
      </c>
      <c r="F5" s="53" t="s">
        <v>36</v>
      </c>
      <c r="G5" s="53" t="s">
        <v>36</v>
      </c>
      <c r="H5" s="41"/>
    </row>
    <row r="6" spans="2:9" ht="15" customHeight="1">
      <c r="B6" s="58" t="s">
        <v>84</v>
      </c>
      <c r="C6" s="58" t="s">
        <v>85</v>
      </c>
      <c r="D6" s="59">
        <v>0.3</v>
      </c>
      <c r="E6" s="60" t="s">
        <v>67</v>
      </c>
      <c r="F6" s="53" t="s">
        <v>36</v>
      </c>
      <c r="G6" s="53" t="s">
        <v>36</v>
      </c>
      <c r="H6" s="41"/>
      <c r="I6" s="41"/>
    </row>
    <row r="7" spans="2:9" ht="15" customHeight="1">
      <c r="B7" s="58" t="s">
        <v>118</v>
      </c>
      <c r="C7" s="58" t="s">
        <v>119</v>
      </c>
      <c r="D7" s="59">
        <v>1</v>
      </c>
      <c r="E7" s="60" t="s">
        <v>67</v>
      </c>
      <c r="F7" s="53" t="s">
        <v>36</v>
      </c>
      <c r="G7" s="53" t="s">
        <v>36</v>
      </c>
      <c r="H7" s="41"/>
      <c r="I7" s="41"/>
    </row>
    <row r="8" spans="2:9" ht="15" customHeight="1">
      <c r="B8" s="120" t="s">
        <v>59</v>
      </c>
      <c r="C8" s="120"/>
      <c r="D8" s="120"/>
      <c r="E8" s="120"/>
      <c r="F8" s="120"/>
      <c r="G8" s="120"/>
      <c r="H8" s="41"/>
      <c r="I8" s="41"/>
    </row>
    <row r="9" spans="2:9" ht="15" customHeight="1">
      <c r="B9" s="58" t="s">
        <v>176</v>
      </c>
      <c r="C9" s="58" t="s">
        <v>177</v>
      </c>
      <c r="D9" s="59">
        <v>0.33</v>
      </c>
      <c r="E9" s="60" t="s">
        <v>67</v>
      </c>
      <c r="F9" s="53" t="s">
        <v>36</v>
      </c>
      <c r="G9" s="53" t="s">
        <v>36</v>
      </c>
      <c r="H9" s="41"/>
      <c r="I9" s="41"/>
    </row>
    <row r="10" spans="2:9" ht="15" customHeight="1">
      <c r="B10" s="58" t="s">
        <v>78</v>
      </c>
      <c r="C10" s="58" t="s">
        <v>79</v>
      </c>
      <c r="D10" s="59">
        <v>0.58</v>
      </c>
      <c r="E10" s="60" t="s">
        <v>67</v>
      </c>
      <c r="F10" s="53" t="s">
        <v>36</v>
      </c>
      <c r="G10" s="53" t="s">
        <v>36</v>
      </c>
      <c r="H10" s="41"/>
      <c r="I10" s="41"/>
    </row>
    <row r="11" spans="2:9" ht="15" customHeight="1">
      <c r="B11" s="58" t="s">
        <v>261</v>
      </c>
      <c r="C11" s="58" t="s">
        <v>262</v>
      </c>
      <c r="D11" s="59">
        <v>0.94</v>
      </c>
      <c r="E11" s="60" t="s">
        <v>67</v>
      </c>
      <c r="F11" s="53" t="s">
        <v>36</v>
      </c>
      <c r="G11" s="53" t="s">
        <v>36</v>
      </c>
      <c r="H11" s="41"/>
      <c r="I11" s="41"/>
    </row>
    <row r="12" spans="2:7" ht="15" customHeight="1">
      <c r="B12" s="120" t="s">
        <v>37</v>
      </c>
      <c r="C12" s="120"/>
      <c r="D12" s="120"/>
      <c r="E12" s="120"/>
      <c r="F12" s="120"/>
      <c r="G12" s="120"/>
    </row>
    <row r="13" spans="2:7" ht="15" customHeight="1">
      <c r="B13" s="58" t="s">
        <v>159</v>
      </c>
      <c r="C13" s="58" t="s">
        <v>160</v>
      </c>
      <c r="D13" s="59">
        <v>0.46</v>
      </c>
      <c r="E13" s="60" t="s">
        <v>67</v>
      </c>
      <c r="F13" s="53" t="s">
        <v>36</v>
      </c>
      <c r="G13" s="53" t="s">
        <v>36</v>
      </c>
    </row>
    <row r="14" spans="2:7" ht="15" customHeight="1">
      <c r="B14" s="58" t="s">
        <v>243</v>
      </c>
      <c r="C14" s="58" t="s">
        <v>244</v>
      </c>
      <c r="D14" s="59">
        <v>0.89</v>
      </c>
      <c r="E14" s="60" t="s">
        <v>67</v>
      </c>
      <c r="F14" s="53" t="s">
        <v>36</v>
      </c>
      <c r="G14" s="53" t="s">
        <v>36</v>
      </c>
    </row>
    <row r="15" spans="2:7" ht="15" customHeight="1">
      <c r="B15" s="120" t="s">
        <v>26</v>
      </c>
      <c r="C15" s="120"/>
      <c r="D15" s="120"/>
      <c r="E15" s="120"/>
      <c r="F15" s="120"/>
      <c r="G15" s="120"/>
    </row>
    <row r="16" spans="2:7" ht="15" customHeight="1">
      <c r="B16" s="58" t="s">
        <v>80</v>
      </c>
      <c r="C16" s="58" t="s">
        <v>81</v>
      </c>
      <c r="D16" s="59">
        <v>2.61</v>
      </c>
      <c r="E16" s="60" t="s">
        <v>67</v>
      </c>
      <c r="F16" s="53" t="s">
        <v>36</v>
      </c>
      <c r="G16" s="53" t="s">
        <v>36</v>
      </c>
    </row>
    <row r="17" spans="2:7" ht="15" customHeight="1">
      <c r="B17" s="58" t="s">
        <v>152</v>
      </c>
      <c r="C17" s="58" t="s">
        <v>153</v>
      </c>
      <c r="D17" s="59">
        <v>0.72</v>
      </c>
      <c r="E17" s="60" t="s">
        <v>67</v>
      </c>
      <c r="F17" s="53" t="s">
        <v>36</v>
      </c>
      <c r="G17" s="53" t="s">
        <v>36</v>
      </c>
    </row>
    <row r="18" spans="2:7" ht="15" customHeight="1">
      <c r="B18" s="117" t="s">
        <v>30</v>
      </c>
      <c r="C18" s="118"/>
      <c r="D18" s="118"/>
      <c r="E18" s="118"/>
      <c r="F18" s="118"/>
      <c r="G18" s="119"/>
    </row>
    <row r="19" spans="2:7" ht="15" customHeight="1">
      <c r="B19" s="58" t="s">
        <v>82</v>
      </c>
      <c r="C19" s="58" t="s">
        <v>83</v>
      </c>
      <c r="D19" s="59">
        <v>1.3</v>
      </c>
      <c r="E19" s="60" t="s">
        <v>67</v>
      </c>
      <c r="F19" s="53" t="s">
        <v>36</v>
      </c>
      <c r="G19" s="53" t="s">
        <v>36</v>
      </c>
    </row>
    <row r="20" spans="2:7" ht="15" customHeight="1">
      <c r="B20" s="58" t="s">
        <v>134</v>
      </c>
      <c r="C20" s="58" t="s">
        <v>135</v>
      </c>
      <c r="D20" s="59">
        <v>0.55</v>
      </c>
      <c r="E20" s="60" t="s">
        <v>67</v>
      </c>
      <c r="F20" s="53" t="s">
        <v>36</v>
      </c>
      <c r="G20" s="53" t="s">
        <v>36</v>
      </c>
    </row>
    <row r="21" spans="2:7" ht="15" customHeight="1">
      <c r="B21" s="58" t="s">
        <v>180</v>
      </c>
      <c r="C21" s="58" t="s">
        <v>181</v>
      </c>
      <c r="D21" s="59">
        <v>6.4</v>
      </c>
      <c r="E21" s="60" t="s">
        <v>67</v>
      </c>
      <c r="F21" s="53" t="s">
        <v>36</v>
      </c>
      <c r="G21" s="53" t="s">
        <v>36</v>
      </c>
    </row>
    <row r="22" spans="2:7" ht="15" customHeight="1">
      <c r="B22" s="58" t="s">
        <v>141</v>
      </c>
      <c r="C22" s="58" t="s">
        <v>142</v>
      </c>
      <c r="D22" s="59">
        <v>0.6</v>
      </c>
      <c r="E22" s="60" t="s">
        <v>67</v>
      </c>
      <c r="F22" s="53" t="s">
        <v>36</v>
      </c>
      <c r="G22" s="53" t="s">
        <v>36</v>
      </c>
    </row>
    <row r="23" spans="2:7" ht="15" customHeight="1">
      <c r="B23" s="58" t="s">
        <v>124</v>
      </c>
      <c r="C23" s="58" t="s">
        <v>125</v>
      </c>
      <c r="D23" s="59">
        <v>4.55</v>
      </c>
      <c r="E23" s="60" t="s">
        <v>67</v>
      </c>
      <c r="F23" s="53" t="s">
        <v>36</v>
      </c>
      <c r="G23" s="53" t="s">
        <v>36</v>
      </c>
    </row>
    <row r="24" spans="2:7" ht="15" customHeight="1">
      <c r="B24" s="58" t="s">
        <v>209</v>
      </c>
      <c r="C24" s="58" t="s">
        <v>210</v>
      </c>
      <c r="D24" s="59">
        <v>0.26</v>
      </c>
      <c r="E24" s="60" t="s">
        <v>67</v>
      </c>
      <c r="F24" s="53" t="s">
        <v>36</v>
      </c>
      <c r="G24" s="53" t="s">
        <v>36</v>
      </c>
    </row>
    <row r="25" spans="2:7" ht="15" customHeight="1">
      <c r="B25" s="58" t="s">
        <v>189</v>
      </c>
      <c r="C25" s="58" t="s">
        <v>190</v>
      </c>
      <c r="D25" s="59">
        <v>1.26</v>
      </c>
      <c r="E25" s="60" t="s">
        <v>67</v>
      </c>
      <c r="F25" s="53" t="s">
        <v>36</v>
      </c>
      <c r="G25" s="53" t="s">
        <v>36</v>
      </c>
    </row>
    <row r="26" spans="2:7" ht="15" customHeight="1">
      <c r="B26" s="58" t="s">
        <v>178</v>
      </c>
      <c r="C26" s="58" t="s">
        <v>179</v>
      </c>
      <c r="D26" s="59">
        <v>0.48</v>
      </c>
      <c r="E26" s="60" t="s">
        <v>67</v>
      </c>
      <c r="F26" s="53" t="s">
        <v>36</v>
      </c>
      <c r="G26" s="53" t="s">
        <v>36</v>
      </c>
    </row>
    <row r="27" spans="2:7" ht="15" customHeight="1">
      <c r="B27" s="58" t="s">
        <v>188</v>
      </c>
      <c r="C27" s="58" t="s">
        <v>104</v>
      </c>
      <c r="D27" s="59">
        <v>0.3</v>
      </c>
      <c r="E27" s="60" t="s">
        <v>67</v>
      </c>
      <c r="F27" s="53" t="s">
        <v>36</v>
      </c>
      <c r="G27" s="53" t="s">
        <v>36</v>
      </c>
    </row>
    <row r="28" spans="2:7" ht="15" customHeight="1">
      <c r="B28" s="117" t="s">
        <v>31</v>
      </c>
      <c r="C28" s="118"/>
      <c r="D28" s="118"/>
      <c r="E28" s="118"/>
      <c r="F28" s="118"/>
      <c r="G28" s="119"/>
    </row>
    <row r="29" spans="2:7" ht="15" customHeight="1">
      <c r="B29" s="58" t="s">
        <v>212</v>
      </c>
      <c r="C29" s="58" t="s">
        <v>213</v>
      </c>
      <c r="D29" s="59">
        <v>4.5</v>
      </c>
      <c r="E29" s="60" t="s">
        <v>67</v>
      </c>
      <c r="F29" s="53" t="s">
        <v>36</v>
      </c>
      <c r="G29" s="53" t="s">
        <v>36</v>
      </c>
    </row>
    <row r="30" spans="2:7" ht="15" customHeight="1">
      <c r="B30" s="58" t="s">
        <v>201</v>
      </c>
      <c r="C30" s="58" t="s">
        <v>202</v>
      </c>
      <c r="D30" s="59">
        <v>8</v>
      </c>
      <c r="E30" s="60" t="s">
        <v>67</v>
      </c>
      <c r="F30" s="53" t="s">
        <v>36</v>
      </c>
      <c r="G30" s="53" t="s">
        <v>36</v>
      </c>
    </row>
    <row r="31" spans="2:7" ht="15" customHeight="1">
      <c r="B31" s="58" t="s">
        <v>136</v>
      </c>
      <c r="C31" s="58" t="s">
        <v>137</v>
      </c>
      <c r="D31" s="59">
        <v>1.75</v>
      </c>
      <c r="E31" s="60" t="s">
        <v>67</v>
      </c>
      <c r="F31" s="53" t="s">
        <v>36</v>
      </c>
      <c r="G31" s="53" t="s">
        <v>36</v>
      </c>
    </row>
    <row r="32" spans="2:7" ht="15" customHeight="1">
      <c r="B32" s="58" t="s">
        <v>157</v>
      </c>
      <c r="C32" s="58" t="s">
        <v>158</v>
      </c>
      <c r="D32" s="59">
        <v>14</v>
      </c>
      <c r="E32" s="60" t="s">
        <v>67</v>
      </c>
      <c r="F32" s="53" t="s">
        <v>36</v>
      </c>
      <c r="G32" s="53" t="s">
        <v>36</v>
      </c>
    </row>
    <row r="33" spans="2:7" ht="15" customHeight="1">
      <c r="B33" s="58" t="s">
        <v>170</v>
      </c>
      <c r="C33" s="58" t="s">
        <v>171</v>
      </c>
      <c r="D33" s="59">
        <v>16.75</v>
      </c>
      <c r="E33" s="60" t="s">
        <v>67</v>
      </c>
      <c r="F33" s="53" t="s">
        <v>36</v>
      </c>
      <c r="G33" s="53" t="s">
        <v>36</v>
      </c>
    </row>
    <row r="34" spans="2:7" ht="15" customHeight="1">
      <c r="B34" s="117" t="s">
        <v>46</v>
      </c>
      <c r="C34" s="118"/>
      <c r="D34" s="118"/>
      <c r="E34" s="118"/>
      <c r="F34" s="118"/>
      <c r="G34" s="119"/>
    </row>
    <row r="35" spans="2:7" ht="15" customHeight="1">
      <c r="B35" s="58" t="s">
        <v>70</v>
      </c>
      <c r="C35" s="58" t="s">
        <v>71</v>
      </c>
      <c r="D35" s="59">
        <v>6.66</v>
      </c>
      <c r="E35" s="60" t="s">
        <v>67</v>
      </c>
      <c r="F35" s="53" t="s">
        <v>36</v>
      </c>
      <c r="G35" s="53" t="s">
        <v>36</v>
      </c>
    </row>
    <row r="36" spans="2:7" ht="15" customHeight="1">
      <c r="B36" s="58" t="s">
        <v>88</v>
      </c>
      <c r="C36" s="58" t="s">
        <v>89</v>
      </c>
      <c r="D36" s="59">
        <v>7.3</v>
      </c>
      <c r="E36" s="60" t="s">
        <v>67</v>
      </c>
      <c r="F36" s="53" t="s">
        <v>36</v>
      </c>
      <c r="G36" s="53" t="s">
        <v>36</v>
      </c>
    </row>
    <row r="37" spans="2:7" ht="15" customHeight="1">
      <c r="B37" s="58" t="s">
        <v>139</v>
      </c>
      <c r="C37" s="58" t="s">
        <v>140</v>
      </c>
      <c r="D37" s="59">
        <v>2.6</v>
      </c>
      <c r="E37" s="60" t="s">
        <v>67</v>
      </c>
      <c r="F37" s="53" t="s">
        <v>36</v>
      </c>
      <c r="G37" s="53" t="s">
        <v>36</v>
      </c>
    </row>
    <row r="38" spans="2:7" ht="15" customHeight="1">
      <c r="B38" s="125" t="s">
        <v>272</v>
      </c>
      <c r="C38" s="125"/>
      <c r="D38" s="125"/>
      <c r="E38" s="125"/>
      <c r="F38" s="125"/>
      <c r="G38" s="125"/>
    </row>
    <row r="39" spans="2:7" ht="15" customHeight="1">
      <c r="B39" s="51" t="s">
        <v>12</v>
      </c>
      <c r="C39" s="52" t="s">
        <v>13</v>
      </c>
      <c r="D39" s="52" t="s">
        <v>32</v>
      </c>
      <c r="E39" s="51" t="s">
        <v>33</v>
      </c>
      <c r="F39" s="52" t="s">
        <v>34</v>
      </c>
      <c r="G39" s="52" t="s">
        <v>35</v>
      </c>
    </row>
    <row r="40" spans="2:7" ht="15" customHeight="1">
      <c r="B40" s="117" t="s">
        <v>24</v>
      </c>
      <c r="C40" s="118"/>
      <c r="D40" s="118"/>
      <c r="E40" s="118"/>
      <c r="F40" s="118"/>
      <c r="G40" s="119"/>
    </row>
    <row r="41" spans="2:7" ht="15" customHeight="1">
      <c r="B41" s="58" t="s">
        <v>216</v>
      </c>
      <c r="C41" s="58" t="s">
        <v>217</v>
      </c>
      <c r="D41" s="59">
        <v>0.7</v>
      </c>
      <c r="E41" s="60" t="s">
        <v>67</v>
      </c>
      <c r="F41" s="53" t="s">
        <v>36</v>
      </c>
      <c r="G41" s="53" t="s">
        <v>36</v>
      </c>
    </row>
    <row r="42" spans="2:7" ht="15" customHeight="1">
      <c r="B42" s="121" t="s">
        <v>59</v>
      </c>
      <c r="C42" s="122"/>
      <c r="D42" s="122"/>
      <c r="E42" s="122"/>
      <c r="F42" s="122"/>
      <c r="G42" s="123"/>
    </row>
    <row r="43" spans="2:7" ht="15" customHeight="1">
      <c r="B43" s="58" t="s">
        <v>42</v>
      </c>
      <c r="C43" s="58" t="s">
        <v>41</v>
      </c>
      <c r="D43" s="59">
        <v>0.64</v>
      </c>
      <c r="E43" s="60" t="s">
        <v>67</v>
      </c>
      <c r="F43" s="53" t="s">
        <v>36</v>
      </c>
      <c r="G43" s="53" t="s">
        <v>36</v>
      </c>
    </row>
    <row r="44" spans="2:7" ht="15" customHeight="1">
      <c r="B44" s="120" t="s">
        <v>37</v>
      </c>
      <c r="C44" s="120"/>
      <c r="D44" s="120"/>
      <c r="E44" s="120"/>
      <c r="F44" s="120"/>
      <c r="G44" s="120"/>
    </row>
    <row r="45" spans="2:7" ht="15" customHeight="1">
      <c r="B45" s="58" t="s">
        <v>147</v>
      </c>
      <c r="C45" s="58" t="s">
        <v>138</v>
      </c>
      <c r="D45" s="59">
        <v>1</v>
      </c>
      <c r="E45" s="60" t="s">
        <v>67</v>
      </c>
      <c r="F45" s="53" t="s">
        <v>36</v>
      </c>
      <c r="G45" s="53" t="s">
        <v>36</v>
      </c>
    </row>
    <row r="46" spans="2:7" ht="15" customHeight="1">
      <c r="B46" s="58" t="s">
        <v>62</v>
      </c>
      <c r="C46" s="58" t="s">
        <v>63</v>
      </c>
      <c r="D46" s="59">
        <v>1.4</v>
      </c>
      <c r="E46" s="60" t="s">
        <v>67</v>
      </c>
      <c r="F46" s="53" t="s">
        <v>36</v>
      </c>
      <c r="G46" s="53" t="s">
        <v>36</v>
      </c>
    </row>
    <row r="47" spans="2:7" ht="15" customHeight="1">
      <c r="B47" s="58" t="s">
        <v>194</v>
      </c>
      <c r="C47" s="58" t="s">
        <v>195</v>
      </c>
      <c r="D47" s="59">
        <v>0.2</v>
      </c>
      <c r="E47" s="60" t="s">
        <v>67</v>
      </c>
      <c r="F47" s="53" t="s">
        <v>36</v>
      </c>
      <c r="G47" s="53" t="s">
        <v>36</v>
      </c>
    </row>
    <row r="48" spans="2:7" ht="15" customHeight="1">
      <c r="B48" s="58" t="s">
        <v>172</v>
      </c>
      <c r="C48" s="58" t="s">
        <v>173</v>
      </c>
      <c r="D48" s="59">
        <v>0.72</v>
      </c>
      <c r="E48" s="60" t="s">
        <v>67</v>
      </c>
      <c r="F48" s="53" t="s">
        <v>36</v>
      </c>
      <c r="G48" s="53" t="s">
        <v>36</v>
      </c>
    </row>
    <row r="49" spans="2:7" ht="15" customHeight="1">
      <c r="B49" s="120" t="s">
        <v>47</v>
      </c>
      <c r="C49" s="120"/>
      <c r="D49" s="120"/>
      <c r="E49" s="120"/>
      <c r="F49" s="120"/>
      <c r="G49" s="120"/>
    </row>
    <row r="50" spans="2:7" ht="15" customHeight="1">
      <c r="B50" s="58" t="s">
        <v>56</v>
      </c>
      <c r="C50" s="58" t="s">
        <v>57</v>
      </c>
      <c r="D50" s="59" t="s">
        <v>50</v>
      </c>
      <c r="E50" s="60" t="s">
        <v>67</v>
      </c>
      <c r="F50" s="53" t="s">
        <v>36</v>
      </c>
      <c r="G50" s="53" t="s">
        <v>36</v>
      </c>
    </row>
    <row r="51" spans="2:7" ht="15" customHeight="1">
      <c r="B51" s="58" t="s">
        <v>128</v>
      </c>
      <c r="C51" s="58" t="s">
        <v>129</v>
      </c>
      <c r="D51" s="59" t="s">
        <v>50</v>
      </c>
      <c r="E51" s="60" t="s">
        <v>67</v>
      </c>
      <c r="F51" s="53" t="s">
        <v>36</v>
      </c>
      <c r="G51" s="53" t="s">
        <v>36</v>
      </c>
    </row>
    <row r="52" spans="2:7" ht="15" customHeight="1">
      <c r="B52" s="58" t="s">
        <v>132</v>
      </c>
      <c r="C52" s="58" t="s">
        <v>133</v>
      </c>
      <c r="D52" s="59" t="s">
        <v>50</v>
      </c>
      <c r="E52" s="60" t="s">
        <v>67</v>
      </c>
      <c r="F52" s="53" t="s">
        <v>36</v>
      </c>
      <c r="G52" s="53" t="s">
        <v>36</v>
      </c>
    </row>
    <row r="53" spans="2:7" ht="15" customHeight="1">
      <c r="B53" s="58" t="s">
        <v>115</v>
      </c>
      <c r="C53" s="58" t="s">
        <v>116</v>
      </c>
      <c r="D53" s="59">
        <v>1</v>
      </c>
      <c r="E53" s="60" t="s">
        <v>67</v>
      </c>
      <c r="F53" s="53" t="s">
        <v>36</v>
      </c>
      <c r="G53" s="53" t="s">
        <v>36</v>
      </c>
    </row>
    <row r="54" spans="2:7" ht="15" customHeight="1">
      <c r="B54" s="58" t="s">
        <v>164</v>
      </c>
      <c r="C54" s="58" t="s">
        <v>165</v>
      </c>
      <c r="D54" s="59" t="s">
        <v>50</v>
      </c>
      <c r="E54" s="60" t="s">
        <v>67</v>
      </c>
      <c r="F54" s="53" t="s">
        <v>36</v>
      </c>
      <c r="G54" s="53" t="s">
        <v>36</v>
      </c>
    </row>
    <row r="55" spans="2:7" ht="15" customHeight="1">
      <c r="B55" s="58" t="s">
        <v>184</v>
      </c>
      <c r="C55" s="58" t="s">
        <v>186</v>
      </c>
      <c r="D55" s="59" t="s">
        <v>50</v>
      </c>
      <c r="E55" s="60" t="s">
        <v>67</v>
      </c>
      <c r="F55" s="53" t="s">
        <v>36</v>
      </c>
      <c r="G55" s="53" t="s">
        <v>36</v>
      </c>
    </row>
    <row r="56" spans="2:7" ht="15" customHeight="1">
      <c r="B56" s="58" t="s">
        <v>185</v>
      </c>
      <c r="C56" s="58" t="s">
        <v>187</v>
      </c>
      <c r="D56" s="59" t="s">
        <v>50</v>
      </c>
      <c r="E56" s="60" t="s">
        <v>67</v>
      </c>
      <c r="F56" s="53" t="s">
        <v>36</v>
      </c>
      <c r="G56" s="53" t="s">
        <v>36</v>
      </c>
    </row>
    <row r="57" spans="2:7" ht="15" customHeight="1">
      <c r="B57" s="58" t="s">
        <v>203</v>
      </c>
      <c r="C57" s="58" t="s">
        <v>204</v>
      </c>
      <c r="D57" s="59" t="s">
        <v>50</v>
      </c>
      <c r="E57" s="60" t="s">
        <v>67</v>
      </c>
      <c r="F57" s="53" t="s">
        <v>36</v>
      </c>
      <c r="G57" s="53" t="s">
        <v>36</v>
      </c>
    </row>
    <row r="58" spans="2:7" ht="15" customHeight="1">
      <c r="B58" s="58" t="s">
        <v>168</v>
      </c>
      <c r="C58" s="58" t="s">
        <v>169</v>
      </c>
      <c r="D58" s="59">
        <v>1</v>
      </c>
      <c r="E58" s="60" t="s">
        <v>67</v>
      </c>
      <c r="F58" s="53" t="s">
        <v>36</v>
      </c>
      <c r="G58" s="53" t="s">
        <v>36</v>
      </c>
    </row>
    <row r="59" spans="2:7" ht="15" customHeight="1">
      <c r="B59" s="120" t="s">
        <v>26</v>
      </c>
      <c r="C59" s="120"/>
      <c r="D59" s="120"/>
      <c r="E59" s="120"/>
      <c r="F59" s="120"/>
      <c r="G59" s="120"/>
    </row>
    <row r="60" spans="2:7" ht="15" customHeight="1">
      <c r="B60" s="58" t="s">
        <v>120</v>
      </c>
      <c r="C60" s="58" t="s">
        <v>121</v>
      </c>
      <c r="D60" s="59">
        <v>0.45</v>
      </c>
      <c r="E60" s="60" t="s">
        <v>67</v>
      </c>
      <c r="F60" s="53" t="s">
        <v>36</v>
      </c>
      <c r="G60" s="53" t="s">
        <v>36</v>
      </c>
    </row>
    <row r="61" spans="2:7" ht="15" customHeight="1">
      <c r="B61" s="120" t="s">
        <v>30</v>
      </c>
      <c r="C61" s="120"/>
      <c r="D61" s="120"/>
      <c r="E61" s="120"/>
      <c r="F61" s="120"/>
      <c r="G61" s="120"/>
    </row>
    <row r="62" spans="2:7" ht="15" customHeight="1">
      <c r="B62" s="58" t="s">
        <v>55</v>
      </c>
      <c r="C62" s="58" t="s">
        <v>54</v>
      </c>
      <c r="D62" s="59">
        <v>77</v>
      </c>
      <c r="E62" s="60" t="s">
        <v>67</v>
      </c>
      <c r="F62" s="53" t="s">
        <v>36</v>
      </c>
      <c r="G62" s="53" t="s">
        <v>36</v>
      </c>
    </row>
  </sheetData>
  <sheetProtection/>
  <mergeCells count="15">
    <mergeCell ref="B1:G1"/>
    <mergeCell ref="B3:G3"/>
    <mergeCell ref="B38:G38"/>
    <mergeCell ref="B18:G18"/>
    <mergeCell ref="B12:G12"/>
    <mergeCell ref="B8:G8"/>
    <mergeCell ref="B15:G15"/>
    <mergeCell ref="B28:G28"/>
    <mergeCell ref="B34:G34"/>
    <mergeCell ref="B40:G40"/>
    <mergeCell ref="B49:G49"/>
    <mergeCell ref="B42:G42"/>
    <mergeCell ref="B61:G61"/>
    <mergeCell ref="B44:G44"/>
    <mergeCell ref="B59:G59"/>
  </mergeCells>
  <printOptions/>
  <pageMargins left="0" right="0" top="0" bottom="0" header="0.31496062992125984" footer="0.31496062992125984"/>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dimension ref="A1:F17"/>
  <sheetViews>
    <sheetView rightToLeft="1" zoomScalePageLayoutView="0" workbookViewId="0" topLeftCell="A1">
      <selection activeCell="A1" sqref="A1:F1"/>
    </sheetView>
  </sheetViews>
  <sheetFormatPr defaultColWidth="9.140625" defaultRowHeight="15"/>
  <cols>
    <col min="1" max="1" width="22.57421875" style="11" customWidth="1"/>
    <col min="2" max="2" width="10.57421875" style="11" customWidth="1"/>
    <col min="3" max="3" width="9.421875" style="11" customWidth="1"/>
    <col min="4" max="4" width="14.57421875" style="11" customWidth="1"/>
    <col min="5" max="5" width="12.7109375" style="11" customWidth="1"/>
    <col min="6" max="6" width="25.421875" style="11" customWidth="1"/>
    <col min="7" max="16384" width="9.00390625" style="11" customWidth="1"/>
  </cols>
  <sheetData>
    <row r="1" spans="1:6" ht="42.75" customHeight="1">
      <c r="A1" s="126" t="s">
        <v>271</v>
      </c>
      <c r="B1" s="126"/>
      <c r="C1" s="126"/>
      <c r="D1" s="126"/>
      <c r="E1" s="126"/>
      <c r="F1" s="126"/>
    </row>
    <row r="2" spans="1:6" ht="55.5" customHeight="1">
      <c r="A2" s="38" t="s">
        <v>90</v>
      </c>
      <c r="B2" s="127" t="s">
        <v>248</v>
      </c>
      <c r="C2" s="127"/>
      <c r="D2" s="127"/>
      <c r="E2" s="127"/>
      <c r="F2" s="127"/>
    </row>
    <row r="3" spans="1:6" ht="69" customHeight="1">
      <c r="A3" s="38" t="s">
        <v>52</v>
      </c>
      <c r="B3" s="127" t="s">
        <v>249</v>
      </c>
      <c r="C3" s="127"/>
      <c r="D3" s="127"/>
      <c r="E3" s="127"/>
      <c r="F3" s="127"/>
    </row>
    <row r="4" spans="1:6" ht="78.75" customHeight="1">
      <c r="A4" s="38" t="s">
        <v>38</v>
      </c>
      <c r="B4" s="127" t="s">
        <v>250</v>
      </c>
      <c r="C4" s="127"/>
      <c r="D4" s="127"/>
      <c r="E4" s="127"/>
      <c r="F4" s="127"/>
    </row>
    <row r="5" spans="1:6" ht="66" customHeight="1">
      <c r="A5" s="38" t="s">
        <v>220</v>
      </c>
      <c r="B5" s="127" t="s">
        <v>251</v>
      </c>
      <c r="C5" s="127"/>
      <c r="D5" s="127"/>
      <c r="E5" s="127"/>
      <c r="F5" s="127"/>
    </row>
    <row r="6" spans="1:6" ht="60.75" customHeight="1">
      <c r="A6" s="38" t="s">
        <v>95</v>
      </c>
      <c r="B6" s="127" t="s">
        <v>252</v>
      </c>
      <c r="C6" s="127"/>
      <c r="D6" s="127"/>
      <c r="E6" s="127"/>
      <c r="F6" s="127"/>
    </row>
    <row r="7" spans="1:6" ht="51.75" customHeight="1">
      <c r="A7" s="38" t="s">
        <v>94</v>
      </c>
      <c r="B7" s="127" t="s">
        <v>253</v>
      </c>
      <c r="C7" s="127"/>
      <c r="D7" s="127"/>
      <c r="E7" s="127"/>
      <c r="F7" s="127"/>
    </row>
    <row r="8" spans="1:6" ht="51.75" customHeight="1">
      <c r="A8" s="38" t="s">
        <v>96</v>
      </c>
      <c r="B8" s="127" t="s">
        <v>254</v>
      </c>
      <c r="C8" s="127"/>
      <c r="D8" s="127"/>
      <c r="E8" s="127"/>
      <c r="F8" s="127"/>
    </row>
    <row r="9" spans="1:6" ht="38.25" customHeight="1">
      <c r="A9" s="38" t="s">
        <v>93</v>
      </c>
      <c r="B9" s="127" t="s">
        <v>255</v>
      </c>
      <c r="C9" s="127"/>
      <c r="D9" s="127"/>
      <c r="E9" s="127"/>
      <c r="F9" s="127"/>
    </row>
    <row r="10" spans="1:6" ht="36.75" customHeight="1">
      <c r="A10" s="38" t="s">
        <v>91</v>
      </c>
      <c r="B10" s="127" t="s">
        <v>256</v>
      </c>
      <c r="C10" s="127"/>
      <c r="D10" s="127"/>
      <c r="E10" s="127"/>
      <c r="F10" s="127"/>
    </row>
    <row r="11" spans="1:6" ht="39.75" customHeight="1">
      <c r="A11" s="38" t="s">
        <v>92</v>
      </c>
      <c r="B11" s="127" t="s">
        <v>257</v>
      </c>
      <c r="C11" s="127"/>
      <c r="D11" s="127"/>
      <c r="E11" s="127"/>
      <c r="F11" s="127"/>
    </row>
    <row r="12" spans="1:6" ht="60.75" customHeight="1">
      <c r="A12" s="39" t="s">
        <v>221</v>
      </c>
      <c r="B12" s="127" t="s">
        <v>154</v>
      </c>
      <c r="C12" s="127"/>
      <c r="D12" s="127"/>
      <c r="E12" s="127"/>
      <c r="F12" s="127"/>
    </row>
    <row r="13" spans="1:6" ht="33.75" customHeight="1">
      <c r="A13" s="38" t="s">
        <v>117</v>
      </c>
      <c r="B13" s="127" t="s">
        <v>258</v>
      </c>
      <c r="C13" s="127"/>
      <c r="D13" s="127"/>
      <c r="E13" s="127"/>
      <c r="F13" s="127"/>
    </row>
    <row r="14" spans="1:6" ht="51.75" customHeight="1">
      <c r="A14" s="38" t="s">
        <v>227</v>
      </c>
      <c r="B14" s="127" t="s">
        <v>259</v>
      </c>
      <c r="C14" s="127"/>
      <c r="D14" s="127"/>
      <c r="E14" s="127"/>
      <c r="F14" s="127"/>
    </row>
    <row r="15" spans="1:6" ht="93" customHeight="1">
      <c r="A15" s="38" t="s">
        <v>193</v>
      </c>
      <c r="B15" s="127" t="s">
        <v>267</v>
      </c>
      <c r="C15" s="127"/>
      <c r="D15" s="127"/>
      <c r="E15" s="127"/>
      <c r="F15" s="127"/>
    </row>
    <row r="16" spans="1:6" ht="80.25" customHeight="1">
      <c r="A16" s="38" t="s">
        <v>242</v>
      </c>
      <c r="B16" s="127" t="s">
        <v>268</v>
      </c>
      <c r="C16" s="127"/>
      <c r="D16" s="127"/>
      <c r="E16" s="127"/>
      <c r="F16" s="127"/>
    </row>
    <row r="17" spans="1:6" ht="87.75" customHeight="1">
      <c r="A17" s="38" t="s">
        <v>241</v>
      </c>
      <c r="B17" s="127" t="s">
        <v>269</v>
      </c>
      <c r="C17" s="127"/>
      <c r="D17" s="127"/>
      <c r="E17" s="127"/>
      <c r="F17" s="127"/>
    </row>
  </sheetData>
  <sheetProtection/>
  <mergeCells count="17">
    <mergeCell ref="B15:F15"/>
    <mergeCell ref="B16:F16"/>
    <mergeCell ref="B17:F17"/>
    <mergeCell ref="B14:F14"/>
    <mergeCell ref="B11:F11"/>
    <mergeCell ref="B9:F9"/>
    <mergeCell ref="B10:F10"/>
    <mergeCell ref="B13:F13"/>
    <mergeCell ref="B12:F12"/>
    <mergeCell ref="A1:F1"/>
    <mergeCell ref="B2:F2"/>
    <mergeCell ref="B8:F8"/>
    <mergeCell ref="B5:F5"/>
    <mergeCell ref="B3:F3"/>
    <mergeCell ref="B7:F7"/>
    <mergeCell ref="B6:F6"/>
    <mergeCell ref="B4:F4"/>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C1:G15"/>
  <sheetViews>
    <sheetView rightToLeft="1" zoomScalePageLayoutView="0" workbookViewId="0" topLeftCell="B1">
      <selection activeCell="C1" sqref="C1:D1"/>
    </sheetView>
  </sheetViews>
  <sheetFormatPr defaultColWidth="9.140625" defaultRowHeight="15"/>
  <cols>
    <col min="1" max="1" width="2.7109375" style="13" hidden="1" customWidth="1"/>
    <col min="2" max="2" width="2.7109375" style="13" customWidth="1"/>
    <col min="3" max="3" width="15.57421875" style="13" customWidth="1"/>
    <col min="4" max="4" width="86.00390625" style="13" customWidth="1"/>
    <col min="5" max="16384" width="9.00390625" style="13" customWidth="1"/>
  </cols>
  <sheetData>
    <row r="1" spans="3:4" s="30" customFormat="1" ht="30.75" customHeight="1">
      <c r="C1" s="130" t="s">
        <v>270</v>
      </c>
      <c r="D1" s="130"/>
    </row>
    <row r="2" spans="3:4" s="47" customFormat="1" ht="33" customHeight="1">
      <c r="C2" s="128" t="s">
        <v>51</v>
      </c>
      <c r="D2" s="129"/>
    </row>
    <row r="3" spans="3:4" s="47" customFormat="1" ht="60" customHeight="1">
      <c r="C3" s="56" t="s">
        <v>264</v>
      </c>
      <c r="D3" s="57" t="s">
        <v>265</v>
      </c>
    </row>
    <row r="4" spans="3:4" s="47" customFormat="1" ht="60" customHeight="1">
      <c r="C4" s="56" t="s">
        <v>247</v>
      </c>
      <c r="D4" s="55" t="s">
        <v>260</v>
      </c>
    </row>
    <row r="5" spans="3:7" s="34" customFormat="1" ht="60" customHeight="1">
      <c r="C5" s="56" t="s">
        <v>233</v>
      </c>
      <c r="D5" s="46" t="s">
        <v>232</v>
      </c>
      <c r="F5" s="32"/>
      <c r="G5" s="32"/>
    </row>
    <row r="6" spans="3:7" s="34" customFormat="1" ht="60" customHeight="1">
      <c r="C6" s="56" t="s">
        <v>218</v>
      </c>
      <c r="D6" s="46" t="s">
        <v>219</v>
      </c>
      <c r="F6" s="32"/>
      <c r="G6" s="32"/>
    </row>
    <row r="7" spans="3:7" s="34" customFormat="1" ht="60" customHeight="1">
      <c r="C7" s="56" t="s">
        <v>234</v>
      </c>
      <c r="D7" s="46" t="s">
        <v>231</v>
      </c>
      <c r="F7" s="32"/>
      <c r="G7" s="32"/>
    </row>
    <row r="8" spans="3:6" s="48" customFormat="1" ht="36" customHeight="1">
      <c r="C8" s="128" t="s">
        <v>229</v>
      </c>
      <c r="D8" s="129"/>
      <c r="F8" s="34"/>
    </row>
    <row r="9" spans="3:7" s="34" customFormat="1" ht="60" customHeight="1">
      <c r="C9" s="56" t="s">
        <v>237</v>
      </c>
      <c r="D9" s="46" t="s">
        <v>263</v>
      </c>
      <c r="F9" s="32"/>
      <c r="G9" s="32"/>
    </row>
    <row r="10" spans="3:7" s="34" customFormat="1" ht="60" customHeight="1">
      <c r="C10" s="56" t="s">
        <v>245</v>
      </c>
      <c r="D10" s="46" t="s">
        <v>266</v>
      </c>
      <c r="F10" s="32"/>
      <c r="G10" s="32"/>
    </row>
    <row r="11" spans="3:4" s="32" customFormat="1" ht="33.75" customHeight="1">
      <c r="C11" s="128" t="s">
        <v>230</v>
      </c>
      <c r="D11" s="129"/>
    </row>
    <row r="12" spans="3:4" s="33" customFormat="1" ht="60" customHeight="1">
      <c r="C12" s="31" t="s">
        <v>109</v>
      </c>
      <c r="D12" s="43" t="s">
        <v>197</v>
      </c>
    </row>
    <row r="13" spans="3:4" s="33" customFormat="1" ht="60" customHeight="1">
      <c r="C13" s="31" t="s">
        <v>43</v>
      </c>
      <c r="D13" s="44" t="s">
        <v>236</v>
      </c>
    </row>
    <row r="14" spans="3:4" s="33" customFormat="1" ht="60" customHeight="1">
      <c r="C14" s="31" t="s">
        <v>222</v>
      </c>
      <c r="D14" s="45" t="s">
        <v>224</v>
      </c>
    </row>
    <row r="15" spans="3:4" ht="60" customHeight="1">
      <c r="C15" s="31" t="s">
        <v>223</v>
      </c>
      <c r="D15" s="44" t="s">
        <v>196</v>
      </c>
    </row>
  </sheetData>
  <sheetProtection/>
  <mergeCells count="4">
    <mergeCell ref="C11:D11"/>
    <mergeCell ref="C1:D1"/>
    <mergeCell ref="C2:D2"/>
    <mergeCell ref="C8:D8"/>
  </mergeCells>
  <printOptions/>
  <pageMargins left="0" right="0" top="0" bottom="0" header="0" footer="0"/>
  <pageSetup horizontalDpi="300" verticalDpi="3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2011-09-04T10:49:34Z</cp:lastPrinted>
  <dcterms:created xsi:type="dcterms:W3CDTF">2012-01-03T06:41:25Z</dcterms:created>
  <dcterms:modified xsi:type="dcterms:W3CDTF">2016-05-12T19:13:17Z</dcterms:modified>
  <cp:category/>
  <cp:version/>
  <cp:contentType/>
  <cp:contentStatus/>
</cp:coreProperties>
</file>